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19200" windowHeight="11595" tabRatio="679" activeTab="3"/>
  </bookViews>
  <sheets>
    <sheet name="Январь" sheetId="22" r:id="rId1"/>
    <sheet name="Февраль" sheetId="33" r:id="rId2"/>
    <sheet name="Март" sheetId="34" r:id="rId3"/>
    <sheet name="Апрель" sheetId="35" r:id="rId4"/>
    <sheet name="Май" sheetId="36" r:id="rId5"/>
    <sheet name="Июнь" sheetId="37" r:id="rId6"/>
    <sheet name="Июль" sheetId="38" r:id="rId7"/>
    <sheet name="Август" sheetId="39" r:id="rId8"/>
    <sheet name="Сентябрь" sheetId="40" r:id="rId9"/>
    <sheet name="Октябрь" sheetId="41" r:id="rId10"/>
    <sheet name="Ноябрь" sheetId="42" r:id="rId11"/>
    <sheet name="Декабрь" sheetId="43" r:id="rId12"/>
    <sheet name="2024 год" sheetId="29" r:id="rId1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34" l="1"/>
  <c r="K14" i="34"/>
  <c r="R12" i="29" l="1"/>
  <c r="R11" i="29"/>
  <c r="R10" i="29"/>
  <c r="R9" i="29"/>
  <c r="R8" i="29"/>
  <c r="Q12" i="29"/>
  <c r="Q11" i="29"/>
  <c r="Q10" i="29"/>
  <c r="Q9" i="29"/>
  <c r="Q8" i="29"/>
  <c r="P12" i="29"/>
  <c r="P11" i="29"/>
  <c r="P10" i="29"/>
  <c r="P9" i="29"/>
  <c r="P8" i="29"/>
  <c r="O12" i="29"/>
  <c r="O11" i="29"/>
  <c r="O10" i="29"/>
  <c r="O9" i="29"/>
  <c r="O8" i="29"/>
  <c r="N12" i="29"/>
  <c r="N11" i="29"/>
  <c r="N10" i="29"/>
  <c r="N9" i="29"/>
  <c r="N8" i="29"/>
  <c r="M8" i="29"/>
  <c r="M12" i="29"/>
  <c r="M11" i="29"/>
  <c r="M10" i="29"/>
  <c r="M9" i="29"/>
  <c r="L12" i="29"/>
  <c r="L11" i="29"/>
  <c r="L10" i="29"/>
  <c r="L9" i="29"/>
  <c r="L8" i="29"/>
  <c r="K12" i="29"/>
  <c r="K11" i="29"/>
  <c r="K10" i="29"/>
  <c r="K9" i="29"/>
  <c r="K8" i="29"/>
  <c r="J12" i="29"/>
  <c r="J11" i="29"/>
  <c r="J10" i="29"/>
  <c r="J9" i="29"/>
  <c r="J8" i="29"/>
  <c r="I12" i="29"/>
  <c r="I11" i="29"/>
  <c r="I10" i="29"/>
  <c r="I9" i="29"/>
  <c r="I8" i="29"/>
  <c r="H12" i="29"/>
  <c r="H11" i="29"/>
  <c r="H10" i="29"/>
  <c r="H9" i="29"/>
  <c r="H8" i="29"/>
  <c r="G11" i="29"/>
  <c r="G10" i="29"/>
  <c r="G9" i="29"/>
  <c r="G8" i="29"/>
  <c r="G12" i="29"/>
  <c r="R21" i="29"/>
  <c r="R22" i="29"/>
  <c r="R23" i="29"/>
  <c r="R24" i="29"/>
  <c r="R25" i="29"/>
  <c r="Q21" i="29"/>
  <c r="Q22" i="29"/>
  <c r="Q23" i="29"/>
  <c r="Q24" i="29"/>
  <c r="Q25" i="29"/>
  <c r="P21" i="29"/>
  <c r="P22" i="29"/>
  <c r="P23" i="29"/>
  <c r="P24" i="29"/>
  <c r="P25" i="29"/>
  <c r="O21" i="29"/>
  <c r="O22" i="29"/>
  <c r="O23" i="29"/>
  <c r="O24" i="29"/>
  <c r="O25" i="29"/>
  <c r="N21" i="29"/>
  <c r="N22" i="29"/>
  <c r="N23" i="29"/>
  <c r="N24" i="29"/>
  <c r="N25" i="29"/>
  <c r="M21" i="29"/>
  <c r="M22" i="29"/>
  <c r="M23" i="29"/>
  <c r="M24" i="29"/>
  <c r="M25" i="29"/>
  <c r="L21" i="29"/>
  <c r="L22" i="29"/>
  <c r="L23" i="29"/>
  <c r="L24" i="29"/>
  <c r="L25" i="29"/>
  <c r="K21" i="29"/>
  <c r="K22" i="29"/>
  <c r="K23" i="29"/>
  <c r="K24" i="29"/>
  <c r="K25" i="29"/>
  <c r="J21" i="29"/>
  <c r="J22" i="29"/>
  <c r="J23" i="29"/>
  <c r="J24" i="29"/>
  <c r="J25" i="29"/>
  <c r="I21" i="29"/>
  <c r="I22" i="29"/>
  <c r="I23" i="29"/>
  <c r="I24" i="29"/>
  <c r="I25" i="29"/>
  <c r="H21" i="29"/>
  <c r="H22" i="29"/>
  <c r="H23" i="29"/>
  <c r="H24" i="29"/>
  <c r="H25" i="29"/>
  <c r="R20" i="29"/>
  <c r="Q20" i="29"/>
  <c r="P20" i="29"/>
  <c r="O20" i="29"/>
  <c r="N20" i="29"/>
  <c r="M20" i="29"/>
  <c r="L20" i="29"/>
  <c r="K20" i="29"/>
  <c r="J20" i="29"/>
  <c r="I20" i="29"/>
  <c r="H20" i="29"/>
  <c r="G24" i="29"/>
  <c r="I26" i="43"/>
  <c r="H26" i="43"/>
  <c r="G26" i="43"/>
  <c r="K25" i="43"/>
  <c r="K24" i="43"/>
  <c r="K23" i="43"/>
  <c r="K22" i="43"/>
  <c r="K21" i="43"/>
  <c r="K20" i="43"/>
  <c r="K27" i="43" s="1"/>
  <c r="I13" i="43"/>
  <c r="H13" i="43"/>
  <c r="G13" i="43"/>
  <c r="K12" i="43"/>
  <c r="K11" i="43"/>
  <c r="K10" i="43"/>
  <c r="K9" i="43"/>
  <c r="K8" i="43"/>
  <c r="I26" i="42"/>
  <c r="H26" i="42"/>
  <c r="G26" i="42"/>
  <c r="K25" i="42"/>
  <c r="K24" i="42"/>
  <c r="K23" i="42"/>
  <c r="K22" i="42"/>
  <c r="K21" i="42"/>
  <c r="K20" i="42"/>
  <c r="K27" i="42" s="1"/>
  <c r="I13" i="42"/>
  <c r="H13" i="42"/>
  <c r="G13" i="42"/>
  <c r="K12" i="42"/>
  <c r="K11" i="42"/>
  <c r="K10" i="42"/>
  <c r="K9" i="42"/>
  <c r="K8" i="42"/>
  <c r="I26" i="41"/>
  <c r="H26" i="41"/>
  <c r="G26" i="41"/>
  <c r="K25" i="41"/>
  <c r="K24" i="41"/>
  <c r="K23" i="41"/>
  <c r="K22" i="41"/>
  <c r="K21" i="41"/>
  <c r="K20" i="41"/>
  <c r="I13" i="41"/>
  <c r="H13" i="41"/>
  <c r="G13" i="41"/>
  <c r="K12" i="41"/>
  <c r="K11" i="41"/>
  <c r="K10" i="41"/>
  <c r="K9" i="41"/>
  <c r="K8" i="41"/>
  <c r="K14" i="41" s="1"/>
  <c r="I26" i="40"/>
  <c r="H26" i="40"/>
  <c r="G26" i="40"/>
  <c r="K25" i="40"/>
  <c r="K24" i="40"/>
  <c r="K23" i="40"/>
  <c r="K22" i="40"/>
  <c r="K21" i="40"/>
  <c r="K20" i="40"/>
  <c r="K27" i="40" s="1"/>
  <c r="I13" i="40"/>
  <c r="H13" i="40"/>
  <c r="G13" i="40"/>
  <c r="K12" i="40"/>
  <c r="K11" i="40"/>
  <c r="K10" i="40"/>
  <c r="K9" i="40"/>
  <c r="K8" i="40"/>
  <c r="I26" i="39"/>
  <c r="H26" i="39"/>
  <c r="G26" i="39"/>
  <c r="K25" i="39"/>
  <c r="K24" i="39"/>
  <c r="K23" i="39"/>
  <c r="K22" i="39"/>
  <c r="K21" i="39"/>
  <c r="K20" i="39"/>
  <c r="I13" i="39"/>
  <c r="H13" i="39"/>
  <c r="G13" i="39"/>
  <c r="K12" i="39"/>
  <c r="K11" i="39"/>
  <c r="K10" i="39"/>
  <c r="K9" i="39"/>
  <c r="K8" i="39"/>
  <c r="K14" i="39" s="1"/>
  <c r="K22" i="22"/>
  <c r="K21" i="33"/>
  <c r="K21" i="34"/>
  <c r="K21" i="35"/>
  <c r="K21" i="36"/>
  <c r="K21" i="37"/>
  <c r="K21" i="38"/>
  <c r="I26" i="38"/>
  <c r="H26" i="38"/>
  <c r="G26" i="38"/>
  <c r="K25" i="38"/>
  <c r="K24" i="38"/>
  <c r="K23" i="38"/>
  <c r="K22" i="38"/>
  <c r="K20" i="38"/>
  <c r="I13" i="38"/>
  <c r="H13" i="38"/>
  <c r="G13" i="38"/>
  <c r="K12" i="38"/>
  <c r="K11" i="38"/>
  <c r="K10" i="38"/>
  <c r="K9" i="38"/>
  <c r="K8" i="38"/>
  <c r="K14" i="38" s="1"/>
  <c r="I26" i="37"/>
  <c r="H26" i="37"/>
  <c r="G26" i="37"/>
  <c r="K25" i="37"/>
  <c r="K24" i="37"/>
  <c r="K23" i="37"/>
  <c r="K22" i="37"/>
  <c r="K20" i="37"/>
  <c r="I13" i="37"/>
  <c r="H13" i="37"/>
  <c r="G13" i="37"/>
  <c r="K12" i="37"/>
  <c r="K11" i="37"/>
  <c r="K10" i="37"/>
  <c r="K9" i="37"/>
  <c r="K8" i="37"/>
  <c r="K14" i="37" s="1"/>
  <c r="I26" i="36"/>
  <c r="H26" i="36"/>
  <c r="G26" i="36"/>
  <c r="K25" i="36"/>
  <c r="K24" i="36"/>
  <c r="K23" i="36"/>
  <c r="K22" i="36"/>
  <c r="K20" i="36"/>
  <c r="I13" i="36"/>
  <c r="H13" i="36"/>
  <c r="G13" i="36"/>
  <c r="K12" i="36"/>
  <c r="K11" i="36"/>
  <c r="K10" i="36"/>
  <c r="K9" i="36"/>
  <c r="K8" i="36"/>
  <c r="I26" i="35"/>
  <c r="H26" i="35"/>
  <c r="G26" i="35"/>
  <c r="K25" i="35"/>
  <c r="K24" i="35"/>
  <c r="K23" i="35"/>
  <c r="K22" i="35"/>
  <c r="K20" i="35"/>
  <c r="I13" i="35"/>
  <c r="H13" i="35"/>
  <c r="G13" i="35"/>
  <c r="K12" i="35"/>
  <c r="K11" i="35"/>
  <c r="K10" i="35"/>
  <c r="K9" i="35"/>
  <c r="K8" i="35"/>
  <c r="K14" i="35" s="1"/>
  <c r="I26" i="34"/>
  <c r="H26" i="34"/>
  <c r="K25" i="34"/>
  <c r="K24" i="34"/>
  <c r="K23" i="34"/>
  <c r="K22" i="34"/>
  <c r="K20" i="34"/>
  <c r="I13" i="34"/>
  <c r="H13" i="34"/>
  <c r="G13" i="34"/>
  <c r="K12" i="34"/>
  <c r="K11" i="34"/>
  <c r="K10" i="34"/>
  <c r="K9" i="34"/>
  <c r="K8" i="34"/>
  <c r="I26" i="33"/>
  <c r="H26" i="33"/>
  <c r="G26" i="33"/>
  <c r="K25" i="33"/>
  <c r="K24" i="33"/>
  <c r="K23" i="33"/>
  <c r="K22" i="33"/>
  <c r="K20" i="33"/>
  <c r="I13" i="33"/>
  <c r="H13" i="33"/>
  <c r="G13" i="33"/>
  <c r="K12" i="33"/>
  <c r="K11" i="33"/>
  <c r="K10" i="33"/>
  <c r="K9" i="33"/>
  <c r="K8" i="33"/>
  <c r="K25" i="22"/>
  <c r="K10" i="22"/>
  <c r="K11" i="22"/>
  <c r="K27" i="34" l="1"/>
  <c r="K27" i="35"/>
  <c r="K14" i="36"/>
  <c r="K27" i="36"/>
  <c r="K27" i="37"/>
  <c r="K14" i="43"/>
  <c r="K27" i="39"/>
  <c r="K14" i="40"/>
  <c r="K27" i="41"/>
  <c r="K14" i="42"/>
  <c r="K27" i="38"/>
  <c r="K14" i="33"/>
  <c r="K27" i="33"/>
  <c r="G22" i="29" l="1"/>
  <c r="G23" i="29"/>
  <c r="G25" i="29"/>
  <c r="G21" i="29"/>
  <c r="G20" i="29"/>
  <c r="J26" i="29" l="1"/>
  <c r="K26" i="29"/>
  <c r="L26" i="29"/>
  <c r="M26" i="29"/>
  <c r="N26" i="29"/>
  <c r="O26" i="29"/>
  <c r="P26" i="29"/>
  <c r="Q26" i="29"/>
  <c r="R26" i="29"/>
  <c r="P13" i="29"/>
  <c r="Q13" i="29"/>
  <c r="R13" i="29"/>
  <c r="I26" i="29"/>
  <c r="H26" i="29"/>
  <c r="G26" i="29"/>
  <c r="G27" i="29" l="1"/>
  <c r="K23" i="22"/>
  <c r="K24" i="22"/>
  <c r="K26" i="22"/>
  <c r="K21" i="22"/>
  <c r="I27" i="22"/>
  <c r="I28" i="22" s="1"/>
  <c r="H27" i="22"/>
  <c r="H28" i="22" s="1"/>
  <c r="G27" i="22"/>
  <c r="G28" i="22" s="1"/>
  <c r="I14" i="22"/>
  <c r="H14" i="22"/>
  <c r="G14" i="22"/>
  <c r="G15" i="22" s="1"/>
  <c r="K12" i="22"/>
  <c r="K9" i="22"/>
  <c r="K8" i="22"/>
  <c r="G27" i="42" l="1"/>
  <c r="G27" i="40"/>
  <c r="G27" i="38"/>
  <c r="G27" i="43"/>
  <c r="G27" i="41"/>
  <c r="G27" i="39"/>
  <c r="G27" i="37"/>
  <c r="G27" i="36"/>
  <c r="G27" i="35"/>
  <c r="G27" i="34"/>
  <c r="G27" i="33"/>
  <c r="I27" i="33"/>
  <c r="I27" i="38"/>
  <c r="I27" i="40"/>
  <c r="I27" i="42"/>
  <c r="I27" i="35"/>
  <c r="I27" i="37"/>
  <c r="I27" i="39"/>
  <c r="I27" i="41"/>
  <c r="I27" i="34"/>
  <c r="I27" i="36"/>
  <c r="I27" i="43"/>
  <c r="G14" i="33"/>
  <c r="G14" i="34"/>
  <c r="G14" i="35"/>
  <c r="G14" i="40"/>
  <c r="G14" i="42"/>
  <c r="G14" i="36"/>
  <c r="G14" i="37"/>
  <c r="G14" i="38"/>
  <c r="G14" i="39"/>
  <c r="G14" i="41"/>
  <c r="G14" i="43"/>
  <c r="H27" i="33"/>
  <c r="H27" i="36"/>
  <c r="H27" i="37"/>
  <c r="H27" i="43"/>
  <c r="H27" i="40"/>
  <c r="H27" i="42"/>
  <c r="H27" i="38"/>
  <c r="H27" i="34"/>
  <c r="H27" i="35"/>
  <c r="H27" i="39"/>
  <c r="H27" i="41"/>
  <c r="I15" i="22"/>
  <c r="H15" i="22"/>
  <c r="N13" i="29"/>
  <c r="M13" i="29"/>
  <c r="L13" i="29"/>
  <c r="K13" i="29"/>
  <c r="J13" i="29"/>
  <c r="I13" i="29"/>
  <c r="O13" i="29"/>
  <c r="H13" i="29"/>
  <c r="K28" i="22"/>
  <c r="K15" i="22"/>
  <c r="H14" i="39" l="1"/>
  <c r="H14" i="43"/>
  <c r="H14" i="34"/>
  <c r="H14" i="36"/>
  <c r="H14" i="38"/>
  <c r="H14" i="40"/>
  <c r="H14" i="41"/>
  <c r="H14" i="33"/>
  <c r="H14" i="35"/>
  <c r="H14" i="37"/>
  <c r="H14" i="42"/>
  <c r="I14" i="33"/>
  <c r="I14" i="36"/>
  <c r="I14" i="37"/>
  <c r="I14" i="39"/>
  <c r="I14" i="41"/>
  <c r="I14" i="43"/>
  <c r="I14" i="38"/>
  <c r="I14" i="34"/>
  <c r="I14" i="35"/>
  <c r="I14" i="40"/>
  <c r="I14" i="42"/>
  <c r="G13" i="29"/>
  <c r="G14" i="29" s="1"/>
</calcChain>
</file>

<file path=xl/sharedStrings.xml><?xml version="1.0" encoding="utf-8"?>
<sst xmlns="http://schemas.openxmlformats.org/spreadsheetml/2006/main" count="486" uniqueCount="60">
  <si>
    <t>Благотворительный фонд "Алабуга"</t>
  </si>
  <si>
    <t>№</t>
  </si>
  <si>
    <t>Способ оплаты</t>
  </si>
  <si>
    <t>Итого</t>
  </si>
  <si>
    <t>Приход</t>
  </si>
  <si>
    <t>Расход</t>
  </si>
  <si>
    <t>Наименование проекта</t>
  </si>
  <si>
    <t>Поддержка ЧОУ "Ихсан"</t>
  </si>
  <si>
    <t>Всего за весь период</t>
  </si>
  <si>
    <t>Примечание</t>
  </si>
  <si>
    <t>Сумма</t>
  </si>
  <si>
    <t>Закят</t>
  </si>
  <si>
    <t>Садака</t>
  </si>
  <si>
    <t>Прочие</t>
  </si>
  <si>
    <t>Прочие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</si>
  <si>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</si>
  <si>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</si>
  <si>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</si>
  <si>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</si>
  <si>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</si>
  <si>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</si>
  <si>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</si>
  <si>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</si>
  <si>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</si>
  <si>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</si>
  <si>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</si>
  <si>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</si>
  <si>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Отчёт за декабрь 2024г.</t>
  </si>
  <si>
    <t>Отчёт за ноябрь 2024г.</t>
  </si>
  <si>
    <t>Отчёт за октябрь 2024г.</t>
  </si>
  <si>
    <t>Отчёт за сентябрь 2024г.</t>
  </si>
  <si>
    <t>Отчёт за август 2024г.</t>
  </si>
  <si>
    <t>Отчёт за июль 2024г.</t>
  </si>
  <si>
    <t>Отчёт за июнь 2024г.</t>
  </si>
  <si>
    <t>Отчёт за апрель 2024г.</t>
  </si>
  <si>
    <t>Отчёт за март 2024г.</t>
  </si>
  <si>
    <t>Отчёт за февраль 2024г.</t>
  </si>
  <si>
    <t xml:space="preserve">Расходы для офиса </t>
  </si>
  <si>
    <t>Приют человека</t>
  </si>
  <si>
    <t>Обобщённый отчёт за 2024г.</t>
  </si>
  <si>
    <t>Помощь больным детям</t>
  </si>
  <si>
    <t>Оказание помощи людям попавшим в трудную жизненную ситуацию, Палестине, СВО</t>
  </si>
  <si>
    <t>Отчёт за май 2024г.</t>
  </si>
  <si>
    <t>р\сч</t>
  </si>
  <si>
    <t>на б. карту</t>
  </si>
  <si>
    <t>наличные</t>
  </si>
  <si>
    <t>остаток с 2023 года</t>
  </si>
  <si>
    <t>Отчёт за январь 2024г.</t>
  </si>
  <si>
    <t>сво-300тр, Студ. Палес-49950, инв-699950</t>
  </si>
  <si>
    <t>инв.-19900, Студ Палес 30000,СВО-1338577</t>
  </si>
  <si>
    <t>комиссия банка</t>
  </si>
  <si>
    <t>сво 800270р</t>
  </si>
  <si>
    <t>сво 239599р звкят 13310р</t>
  </si>
  <si>
    <t>студ Палест 5000р</t>
  </si>
  <si>
    <t xml:space="preserve">доход 300тр; закят 506,5тр; Выборы 300тр; СВО 46,2 тр; Палестина студ 15 тр </t>
  </si>
  <si>
    <t>сво 769448; выборы 300тр;ком банка 1256;</t>
  </si>
  <si>
    <t>СВО</t>
  </si>
  <si>
    <t>Помощь студентам</t>
  </si>
  <si>
    <t>сво-1225495;ком банка-1920</t>
  </si>
  <si>
    <t xml:space="preserve">сво-1500000; палестина-28850;доход180000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</si>
</sst>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9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left" vertical="center"/>
    </xf>
    <xf numFmtId="165" fontId="1" fillId="0" borderId="27" xfId="0" applyNumberFormat="1" applyFont="1" applyBorder="1" applyAlignment="1">
      <alignment horizontal="left" vertical="center"/>
    </xf>
    <xf numFmtId="165" fontId="1" fillId="0" borderId="2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29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M21" sqref="M21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8" width="13.5703125" customWidth="1"/>
    <col min="9" max="9" width="10.5703125" bestFit="1" customWidth="1"/>
    <col min="10" max="10" width="39.140625" customWidth="1"/>
    <col min="11" max="11" width="21.140625" customWidth="1"/>
    <col min="14" max="14" width="12.85546875" customWidth="1"/>
  </cols>
  <sheetData>
    <row r="1" spans="1:14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4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5">
      <c r="A3" s="54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4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4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4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4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4" x14ac:dyDescent="0.25">
      <c r="A8" s="2">
        <v>1</v>
      </c>
      <c r="B8" s="74" t="s">
        <v>38</v>
      </c>
      <c r="C8" s="74"/>
      <c r="D8" s="74"/>
      <c r="E8" s="74"/>
      <c r="F8" s="74"/>
      <c r="G8" s="13">
        <v>22925</v>
      </c>
      <c r="H8" s="13">
        <v>17000</v>
      </c>
      <c r="I8" s="13"/>
      <c r="J8" s="25"/>
      <c r="K8" s="26">
        <f>SUM(G8:I8)</f>
        <v>39925</v>
      </c>
    </row>
    <row r="9" spans="1:14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4" x14ac:dyDescent="0.25">
      <c r="A10" s="1">
        <v>3</v>
      </c>
      <c r="B10" s="76" t="s">
        <v>40</v>
      </c>
      <c r="C10" s="77"/>
      <c r="D10" s="77"/>
      <c r="E10" s="77"/>
      <c r="F10" s="78"/>
      <c r="G10" s="14">
        <v>541</v>
      </c>
      <c r="H10" s="37"/>
      <c r="I10" s="14"/>
      <c r="J10" s="29"/>
      <c r="K10" s="28">
        <f t="shared" ref="K10:K11" si="0">SUM(G10:I10)</f>
        <v>541</v>
      </c>
    </row>
    <row r="11" spans="1:14" x14ac:dyDescent="0.25">
      <c r="A11" s="1">
        <v>4</v>
      </c>
      <c r="B11" s="76" t="s">
        <v>12</v>
      </c>
      <c r="C11" s="77"/>
      <c r="D11" s="77"/>
      <c r="E11" s="77"/>
      <c r="F11" s="78"/>
      <c r="G11" s="14">
        <v>53310</v>
      </c>
      <c r="H11" s="37">
        <v>1700</v>
      </c>
      <c r="I11" s="14"/>
      <c r="J11" s="29"/>
      <c r="K11" s="28">
        <f t="shared" si="0"/>
        <v>55010</v>
      </c>
    </row>
    <row r="12" spans="1:14" ht="27" customHeight="1" x14ac:dyDescent="0.25">
      <c r="A12" s="1">
        <v>5</v>
      </c>
      <c r="B12" s="73" t="s">
        <v>13</v>
      </c>
      <c r="C12" s="73"/>
      <c r="D12" s="73"/>
      <c r="E12" s="73"/>
      <c r="F12" s="73"/>
      <c r="G12" s="14">
        <v>1049900</v>
      </c>
      <c r="H12" s="14"/>
      <c r="I12" s="14"/>
      <c r="J12" s="29" t="s">
        <v>48</v>
      </c>
      <c r="K12" s="28">
        <f>SUM(G12:I12)</f>
        <v>1049900</v>
      </c>
      <c r="M12" t="s">
        <v>56</v>
      </c>
      <c r="N12" s="41" t="s">
        <v>57</v>
      </c>
    </row>
    <row r="13" spans="1:14" ht="15.75" thickBot="1" x14ac:dyDescent="0.3">
      <c r="A13" s="24"/>
      <c r="B13" s="73" t="s">
        <v>46</v>
      </c>
      <c r="C13" s="73"/>
      <c r="D13" s="73"/>
      <c r="E13" s="73"/>
      <c r="F13" s="73"/>
      <c r="G13" s="15">
        <v>1937089</v>
      </c>
      <c r="H13" s="15"/>
      <c r="I13" s="15"/>
      <c r="J13" s="30"/>
      <c r="K13" s="31"/>
    </row>
    <row r="14" spans="1:14" ht="15.75" thickBot="1" x14ac:dyDescent="0.3">
      <c r="A14" s="43" t="s">
        <v>3</v>
      </c>
      <c r="B14" s="79"/>
      <c r="C14" s="79"/>
      <c r="D14" s="79"/>
      <c r="E14" s="79"/>
      <c r="F14" s="80"/>
      <c r="G14" s="21">
        <f>SUM(G8:G12)</f>
        <v>1126676</v>
      </c>
      <c r="H14" s="16">
        <f>SUM(H8:H12)</f>
        <v>18700</v>
      </c>
      <c r="I14" s="17">
        <f>SUM(I8:I12)</f>
        <v>0</v>
      </c>
      <c r="J14" s="30"/>
      <c r="K14" s="31"/>
    </row>
    <row r="15" spans="1:14" x14ac:dyDescent="0.25">
      <c r="A15" s="46" t="s">
        <v>8</v>
      </c>
      <c r="B15" s="46"/>
      <c r="C15" s="46"/>
      <c r="D15" s="46"/>
      <c r="E15" s="46"/>
      <c r="F15" s="46"/>
      <c r="G15" s="18">
        <f>G14</f>
        <v>1126676</v>
      </c>
      <c r="H15" s="18">
        <f>H14</f>
        <v>18700</v>
      </c>
      <c r="I15" s="18">
        <f>I14</f>
        <v>0</v>
      </c>
      <c r="J15" s="27"/>
      <c r="K15" s="32">
        <f>SUM(K8:K12)</f>
        <v>1145376</v>
      </c>
    </row>
    <row r="16" spans="1:14" x14ac:dyDescent="0.25">
      <c r="A16" s="5"/>
      <c r="B16" s="5"/>
      <c r="C16" s="5"/>
      <c r="D16" s="5"/>
      <c r="E16" s="5"/>
      <c r="F16" s="5"/>
      <c r="G16" s="4"/>
      <c r="H16" s="4"/>
      <c r="I16" s="4"/>
      <c r="J16" s="6"/>
      <c r="K16" s="6"/>
    </row>
    <row r="17" spans="1:19" ht="15.75" thickBo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9" ht="19.5" thickBot="1" x14ac:dyDescent="0.3">
      <c r="A18" s="60" t="s">
        <v>5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</row>
    <row r="19" spans="1:19" ht="15.75" thickBot="1" x14ac:dyDescent="0.3">
      <c r="A19" s="69" t="s">
        <v>1</v>
      </c>
      <c r="B19" s="69" t="s">
        <v>6</v>
      </c>
      <c r="C19" s="65"/>
      <c r="D19" s="65"/>
      <c r="E19" s="65"/>
      <c r="F19" s="81"/>
      <c r="G19" s="67" t="s">
        <v>10</v>
      </c>
      <c r="H19" s="68"/>
      <c r="I19" s="83"/>
      <c r="J19" s="71" t="s">
        <v>9</v>
      </c>
      <c r="K19" s="71" t="s">
        <v>8</v>
      </c>
    </row>
    <row r="20" spans="1:19" ht="15.75" thickBot="1" x14ac:dyDescent="0.3">
      <c r="A20" s="70"/>
      <c r="B20" s="70"/>
      <c r="C20" s="66"/>
      <c r="D20" s="66"/>
      <c r="E20" s="66"/>
      <c r="F20" s="82"/>
      <c r="G20" s="8" t="s">
        <v>11</v>
      </c>
      <c r="H20" s="11" t="s">
        <v>12</v>
      </c>
      <c r="I20" s="10" t="s">
        <v>13</v>
      </c>
      <c r="J20" s="72"/>
      <c r="K20" s="72"/>
    </row>
    <row r="21" spans="1:19" ht="19.5" customHeight="1" x14ac:dyDescent="0.25">
      <c r="A21" s="2">
        <v>1</v>
      </c>
      <c r="B21" s="84" t="s">
        <v>38</v>
      </c>
      <c r="C21" s="84"/>
      <c r="D21" s="84"/>
      <c r="E21" s="84"/>
      <c r="F21" s="85"/>
      <c r="G21" s="13"/>
      <c r="H21" s="13">
        <v>90481</v>
      </c>
      <c r="I21" s="13"/>
      <c r="J21" s="2"/>
      <c r="K21" s="18">
        <f>SUM(G21:I21)</f>
        <v>90481</v>
      </c>
      <c r="O21" s="42"/>
      <c r="P21" s="42"/>
      <c r="Q21" s="42"/>
      <c r="R21" s="42"/>
      <c r="S21" s="47"/>
    </row>
    <row r="22" spans="1:19" ht="20.25" customHeight="1" x14ac:dyDescent="0.25">
      <c r="A22" s="1">
        <v>2</v>
      </c>
      <c r="B22" s="42" t="s">
        <v>7</v>
      </c>
      <c r="C22" s="42"/>
      <c r="D22" s="42"/>
      <c r="E22" s="42"/>
      <c r="F22" s="42"/>
      <c r="G22" s="36"/>
      <c r="H22" s="14"/>
      <c r="I22" s="14"/>
      <c r="J22" s="1"/>
      <c r="K22" s="18">
        <f>SUM(G22:I22)</f>
        <v>0</v>
      </c>
    </row>
    <row r="23" spans="1:19" ht="21.75" customHeight="1" x14ac:dyDescent="0.25">
      <c r="A23" s="2">
        <v>3</v>
      </c>
      <c r="B23" s="47" t="s">
        <v>40</v>
      </c>
      <c r="C23" s="48"/>
      <c r="D23" s="48"/>
      <c r="E23" s="48"/>
      <c r="F23" s="49"/>
      <c r="G23" s="14"/>
      <c r="H23" s="14"/>
      <c r="I23" s="14"/>
      <c r="J23" s="1"/>
      <c r="K23" s="18">
        <f t="shared" ref="K23:K26" si="1">SUM(G23:I23)</f>
        <v>0</v>
      </c>
    </row>
    <row r="24" spans="1:19" ht="44.25" customHeight="1" x14ac:dyDescent="0.25">
      <c r="A24" s="1">
        <v>4</v>
      </c>
      <c r="B24" s="50" t="s">
        <v>41</v>
      </c>
      <c r="C24" s="50"/>
      <c r="D24" s="50"/>
      <c r="E24" s="50"/>
      <c r="F24" s="51"/>
      <c r="G24" s="15"/>
      <c r="H24" s="15">
        <v>1388477</v>
      </c>
      <c r="I24" s="15"/>
      <c r="J24" s="33" t="s">
        <v>49</v>
      </c>
      <c r="K24" s="18">
        <f t="shared" si="1"/>
        <v>1388477</v>
      </c>
      <c r="M24" t="s">
        <v>56</v>
      </c>
      <c r="N24" s="41" t="s">
        <v>57</v>
      </c>
    </row>
    <row r="25" spans="1:19" ht="21" customHeight="1" x14ac:dyDescent="0.25">
      <c r="A25" s="2">
        <v>5</v>
      </c>
      <c r="B25" s="42" t="s">
        <v>37</v>
      </c>
      <c r="C25" s="42"/>
      <c r="D25" s="42"/>
      <c r="E25" s="42"/>
      <c r="F25" s="47"/>
      <c r="G25" s="15"/>
      <c r="H25" s="15">
        <v>24217</v>
      </c>
      <c r="I25" s="15"/>
      <c r="J25" s="33"/>
      <c r="K25" s="18">
        <f t="shared" si="1"/>
        <v>24217</v>
      </c>
    </row>
    <row r="26" spans="1:19" ht="21.75" customHeight="1" thickBot="1" x14ac:dyDescent="0.3">
      <c r="A26" s="2">
        <v>6</v>
      </c>
      <c r="B26" s="50" t="s">
        <v>14</v>
      </c>
      <c r="C26" s="50"/>
      <c r="D26" s="50"/>
      <c r="E26" s="50"/>
      <c r="F26" s="51"/>
      <c r="G26" s="15"/>
      <c r="H26" s="15">
        <v>10070</v>
      </c>
      <c r="I26" s="15"/>
      <c r="J26" s="34" t="s">
        <v>50</v>
      </c>
      <c r="K26" s="18">
        <f t="shared" si="1"/>
        <v>10070</v>
      </c>
    </row>
    <row r="27" spans="1:19" ht="15.75" thickBot="1" x14ac:dyDescent="0.3">
      <c r="A27" s="43" t="s">
        <v>3</v>
      </c>
      <c r="B27" s="44"/>
      <c r="C27" s="44"/>
      <c r="D27" s="44"/>
      <c r="E27" s="44"/>
      <c r="F27" s="45"/>
      <c r="G27" s="21">
        <f>SUM(G21:G26)</f>
        <v>0</v>
      </c>
      <c r="H27" s="16">
        <f>SUM(H21:H26)</f>
        <v>1513245</v>
      </c>
      <c r="I27" s="17">
        <f>SUM(I21:I26)</f>
        <v>0</v>
      </c>
      <c r="J27" s="35"/>
      <c r="K27" s="23"/>
    </row>
    <row r="28" spans="1:19" x14ac:dyDescent="0.25">
      <c r="A28" s="46" t="s">
        <v>8</v>
      </c>
      <c r="B28" s="46"/>
      <c r="C28" s="46"/>
      <c r="D28" s="46"/>
      <c r="E28" s="46"/>
      <c r="F28" s="46"/>
      <c r="G28" s="23">
        <f>SUM(G27)</f>
        <v>0</v>
      </c>
      <c r="H28" s="23">
        <f>H27</f>
        <v>1513245</v>
      </c>
      <c r="I28" s="23">
        <f>SUM(I27)</f>
        <v>0</v>
      </c>
      <c r="J28" s="27"/>
      <c r="K28" s="32">
        <f>SUM(K21:K26)</f>
        <v>1513245</v>
      </c>
    </row>
  </sheetData>
  <mergeCells count="31">
    <mergeCell ref="O21:S21"/>
    <mergeCell ref="B13:F13"/>
    <mergeCell ref="B8:F8"/>
    <mergeCell ref="B9:F9"/>
    <mergeCell ref="B12:F12"/>
    <mergeCell ref="B10:F10"/>
    <mergeCell ref="B11:F11"/>
    <mergeCell ref="A14:F14"/>
    <mergeCell ref="A15:F15"/>
    <mergeCell ref="A18:K18"/>
    <mergeCell ref="A19:A20"/>
    <mergeCell ref="B19:F20"/>
    <mergeCell ref="G19:I19"/>
    <mergeCell ref="J19:J20"/>
    <mergeCell ref="K19:K20"/>
    <mergeCell ref="B21:F21"/>
    <mergeCell ref="A1:K2"/>
    <mergeCell ref="A3:K4"/>
    <mergeCell ref="A5:K5"/>
    <mergeCell ref="A6:A7"/>
    <mergeCell ref="B6:F7"/>
    <mergeCell ref="G6:I6"/>
    <mergeCell ref="J6:J7"/>
    <mergeCell ref="K6:K7"/>
    <mergeCell ref="B22:F22"/>
    <mergeCell ref="A27:F27"/>
    <mergeCell ref="A28:F28"/>
    <mergeCell ref="B23:F23"/>
    <mergeCell ref="B24:F24"/>
    <mergeCell ref="B26:F26"/>
    <mergeCell ref="B25:F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workbookViewId="0">
      <selection activeCell="G7" sqref="G7:I7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/>
      <c r="H8" s="13"/>
      <c r="I8" s="13"/>
      <c r="J8" s="25"/>
      <c r="K8" s="26">
        <f>SUM(G8:I8)</f>
        <v>0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/>
      <c r="H11" s="37"/>
      <c r="I11" s="14"/>
      <c r="J11" s="29"/>
      <c r="K11" s="28">
        <f t="shared" si="0"/>
        <v>0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/>
      <c r="H12" s="14"/>
      <c r="I12" s="14"/>
      <c r="J12" s="29"/>
      <c r="K12" s="28">
        <f>SUM(G12:I12)</f>
        <v>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0</v>
      </c>
      <c r="H13" s="16">
        <f>SUM(H8:H12)</f>
        <v>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1126676</v>
      </c>
      <c r="H14" s="18">
        <f>H13+Январь!H15</f>
        <v>18700</v>
      </c>
      <c r="I14" s="18">
        <f>I13+Январь!I15</f>
        <v>0</v>
      </c>
      <c r="J14" s="27"/>
      <c r="K14" s="32">
        <f>SUM(K8:K12)</f>
        <v>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11" ht="15.75" thickBot="1" x14ac:dyDescent="0.3">
      <c r="A19" s="70"/>
      <c r="B19" s="70"/>
      <c r="C19" s="66"/>
      <c r="D19" s="66"/>
      <c r="E19" s="66"/>
      <c r="F19" s="82"/>
      <c r="G19" s="8" t="s">
        <v>11</v>
      </c>
      <c r="H19" s="11" t="s">
        <v>12</v>
      </c>
      <c r="I19" s="10" t="s">
        <v>13</v>
      </c>
      <c r="J19" s="72"/>
      <c r="K19" s="72"/>
    </row>
    <row r="20" spans="1:11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</row>
    <row r="21" spans="1:11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11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</row>
    <row r="23" spans="1:11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/>
      <c r="J23" s="33"/>
      <c r="K23" s="18">
        <f t="shared" si="1"/>
        <v>0</v>
      </c>
    </row>
    <row r="24" spans="1:11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/>
      <c r="I24" s="15"/>
      <c r="J24" s="33"/>
      <c r="K24" s="18">
        <f t="shared" si="1"/>
        <v>0</v>
      </c>
    </row>
    <row r="25" spans="1:11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11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0</v>
      </c>
      <c r="I26" s="17">
        <f>SUM(I20:I25)</f>
        <v>0</v>
      </c>
      <c r="J26" s="35"/>
      <c r="K26" s="23"/>
    </row>
    <row r="27" spans="1:11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1513245</v>
      </c>
      <c r="I27" s="23">
        <f>SUM(I26)+Январь!I28</f>
        <v>0</v>
      </c>
      <c r="J27" s="27"/>
      <c r="K27" s="32">
        <f>SUM(K20:K25)</f>
        <v>0</v>
      </c>
    </row>
  </sheetData>
  <mergeCells count="29">
    <mergeCell ref="A14:F14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5:F25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workbookViewId="0">
      <selection activeCell="G7" sqref="G7:I7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/>
      <c r="H8" s="13"/>
      <c r="I8" s="13"/>
      <c r="J8" s="25"/>
      <c r="K8" s="26">
        <f>SUM(G8:I8)</f>
        <v>0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/>
      <c r="H11" s="37"/>
      <c r="I11" s="14"/>
      <c r="J11" s="29"/>
      <c r="K11" s="28">
        <f t="shared" si="0"/>
        <v>0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/>
      <c r="H12" s="14"/>
      <c r="I12" s="14"/>
      <c r="J12" s="29"/>
      <c r="K12" s="28">
        <f>SUM(G12:I12)</f>
        <v>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0</v>
      </c>
      <c r="H13" s="16">
        <f>SUM(H8:H12)</f>
        <v>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1126676</v>
      </c>
      <c r="H14" s="18">
        <f>H13+Январь!H15</f>
        <v>18700</v>
      </c>
      <c r="I14" s="18">
        <f>I13+Январь!I15</f>
        <v>0</v>
      </c>
      <c r="J14" s="27"/>
      <c r="K14" s="32">
        <f>SUM(K8:K12)</f>
        <v>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11" ht="15.75" thickBot="1" x14ac:dyDescent="0.3">
      <c r="A19" s="70"/>
      <c r="B19" s="70"/>
      <c r="C19" s="66"/>
      <c r="D19" s="66"/>
      <c r="E19" s="66"/>
      <c r="F19" s="82"/>
      <c r="G19" s="8" t="s">
        <v>11</v>
      </c>
      <c r="H19" s="11" t="s">
        <v>12</v>
      </c>
      <c r="I19" s="10" t="s">
        <v>13</v>
      </c>
      <c r="J19" s="72"/>
      <c r="K19" s="72"/>
    </row>
    <row r="20" spans="1:11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</row>
    <row r="21" spans="1:11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11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</row>
    <row r="23" spans="1:11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/>
      <c r="J23" s="33"/>
      <c r="K23" s="18">
        <f t="shared" si="1"/>
        <v>0</v>
      </c>
    </row>
    <row r="24" spans="1:11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/>
      <c r="I24" s="15"/>
      <c r="J24" s="33"/>
      <c r="K24" s="18">
        <f t="shared" si="1"/>
        <v>0</v>
      </c>
    </row>
    <row r="25" spans="1:11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11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0</v>
      </c>
      <c r="I26" s="17">
        <f>SUM(I20:I25)</f>
        <v>0</v>
      </c>
      <c r="J26" s="35"/>
      <c r="K26" s="23"/>
    </row>
    <row r="27" spans="1:11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1513245</v>
      </c>
      <c r="I27" s="23">
        <f>SUM(I26)+Январь!I28</f>
        <v>0</v>
      </c>
      <c r="J27" s="27"/>
      <c r="K27" s="32">
        <f>SUM(K20:K25)</f>
        <v>0</v>
      </c>
    </row>
  </sheetData>
  <mergeCells count="29">
    <mergeCell ref="A14:F14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5:F25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workbookViewId="0">
      <selection activeCell="G7" sqref="G7:I7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/>
      <c r="H8" s="13"/>
      <c r="I8" s="13"/>
      <c r="J8" s="25"/>
      <c r="K8" s="26">
        <f>SUM(G8:I8)</f>
        <v>0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/>
      <c r="H11" s="37"/>
      <c r="I11" s="14"/>
      <c r="J11" s="29"/>
      <c r="K11" s="28">
        <f t="shared" si="0"/>
        <v>0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/>
      <c r="H12" s="14"/>
      <c r="I12" s="14"/>
      <c r="J12" s="29"/>
      <c r="K12" s="28">
        <f>SUM(G12:I12)</f>
        <v>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0</v>
      </c>
      <c r="H13" s="16">
        <f>SUM(H8:H12)</f>
        <v>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1126676</v>
      </c>
      <c r="H14" s="18">
        <f>H13+Январь!H15</f>
        <v>18700</v>
      </c>
      <c r="I14" s="18">
        <f>I13+Январь!I15</f>
        <v>0</v>
      </c>
      <c r="J14" s="27"/>
      <c r="K14" s="32">
        <f>SUM(K8:K12)</f>
        <v>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11" ht="15.75" thickBot="1" x14ac:dyDescent="0.3">
      <c r="A19" s="70"/>
      <c r="B19" s="70"/>
      <c r="C19" s="66"/>
      <c r="D19" s="66"/>
      <c r="E19" s="66"/>
      <c r="F19" s="82"/>
      <c r="G19" s="8" t="s">
        <v>11</v>
      </c>
      <c r="H19" s="11" t="s">
        <v>12</v>
      </c>
      <c r="I19" s="10" t="s">
        <v>13</v>
      </c>
      <c r="J19" s="72"/>
      <c r="K19" s="72"/>
    </row>
    <row r="20" spans="1:11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</row>
    <row r="21" spans="1:11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11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</row>
    <row r="23" spans="1:11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/>
      <c r="J23" s="33"/>
      <c r="K23" s="18">
        <f t="shared" si="1"/>
        <v>0</v>
      </c>
    </row>
    <row r="24" spans="1:11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/>
      <c r="I24" s="15"/>
      <c r="J24" s="33"/>
      <c r="K24" s="18">
        <f t="shared" si="1"/>
        <v>0</v>
      </c>
    </row>
    <row r="25" spans="1:11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11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0</v>
      </c>
      <c r="I26" s="17">
        <f>SUM(I20:I25)</f>
        <v>0</v>
      </c>
      <c r="J26" s="35"/>
      <c r="K26" s="23"/>
    </row>
    <row r="27" spans="1:11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1513245</v>
      </c>
      <c r="I27" s="23">
        <f>SUM(I26)+Январь!I28</f>
        <v>0</v>
      </c>
      <c r="J27" s="27"/>
      <c r="K27" s="32">
        <f>SUM(K20:K25)</f>
        <v>0</v>
      </c>
    </row>
  </sheetData>
  <mergeCells count="29">
    <mergeCell ref="A14:F14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5:F25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A4" zoomScaleNormal="100" workbookViewId="0">
      <selection activeCell="T22" sqref="T22:X22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4.140625" customWidth="1"/>
    <col min="8" max="8" width="12.85546875" customWidth="1"/>
    <col min="9" max="9" width="11.5703125" customWidth="1"/>
    <col min="10" max="10" width="13.42578125" customWidth="1"/>
    <col min="11" max="11" width="13" customWidth="1"/>
    <col min="12" max="12" width="13.140625" customWidth="1"/>
    <col min="13" max="13" width="12.85546875" customWidth="1"/>
    <col min="14" max="14" width="11.7109375" customWidth="1"/>
    <col min="15" max="15" width="13" customWidth="1"/>
    <col min="16" max="16" width="13.85546875" customWidth="1"/>
    <col min="17" max="17" width="12.42578125" customWidth="1"/>
    <col min="18" max="18" width="14.85546875" customWidth="1"/>
  </cols>
  <sheetData>
    <row r="1" spans="1:18" ht="15" customHeight="1" thickBot="1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 thickBot="1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 thickBot="1" x14ac:dyDescent="0.3">
      <c r="A3" s="89" t="s">
        <v>39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75" thickBo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9.5" thickBot="1" x14ac:dyDescent="0.3">
      <c r="A5" s="86" t="s">
        <v>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ht="15.75" thickBot="1" x14ac:dyDescent="0.3">
      <c r="A6" s="87" t="s">
        <v>1</v>
      </c>
      <c r="B6" s="87" t="s">
        <v>2</v>
      </c>
      <c r="C6" s="87"/>
      <c r="D6" s="87"/>
      <c r="E6" s="87"/>
      <c r="F6" s="87"/>
      <c r="G6" s="87" t="s">
        <v>10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5.75" thickBot="1" x14ac:dyDescent="0.3">
      <c r="A7" s="87"/>
      <c r="B7" s="87"/>
      <c r="C7" s="87"/>
      <c r="D7" s="87"/>
      <c r="E7" s="87"/>
      <c r="F7" s="87"/>
      <c r="G7" s="9" t="s">
        <v>15</v>
      </c>
      <c r="H7" s="9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  <c r="N7" s="9" t="s">
        <v>22</v>
      </c>
      <c r="O7" s="9" t="s">
        <v>23</v>
      </c>
      <c r="P7" s="9" t="s">
        <v>24</v>
      </c>
      <c r="Q7" s="9" t="s">
        <v>25</v>
      </c>
      <c r="R7" s="9" t="s">
        <v>26</v>
      </c>
    </row>
    <row r="8" spans="1:18" x14ac:dyDescent="0.25">
      <c r="A8" s="2">
        <v>1</v>
      </c>
      <c r="B8" s="74" t="s">
        <v>38</v>
      </c>
      <c r="C8" s="74"/>
      <c r="D8" s="74"/>
      <c r="E8" s="74"/>
      <c r="F8" s="74"/>
      <c r="G8" s="13">
        <f>SUM(Январь!G8:I8)</f>
        <v>39925</v>
      </c>
      <c r="H8" s="13">
        <f>SUM(Февраль!G8:I8)</f>
        <v>18787</v>
      </c>
      <c r="I8" s="13">
        <f>SUM(Март!G8:I8)</f>
        <v>32267</v>
      </c>
      <c r="J8" s="22">
        <f>SUM(Апрель!G8:I8)</f>
        <v>46852</v>
      </c>
      <c r="K8" s="22">
        <f>SUM(Май!G8:I8)</f>
        <v>0</v>
      </c>
      <c r="L8" s="22">
        <f>SUM(Июнь!G8:I8)</f>
        <v>0</v>
      </c>
      <c r="M8" s="22">
        <f>SUM(Июль!G8:I8)</f>
        <v>0</v>
      </c>
      <c r="N8" s="22">
        <f>SUM(Август!G8:I8)</f>
        <v>0</v>
      </c>
      <c r="O8" s="22">
        <f>SUM(Сентябрь!G8:I8)</f>
        <v>0</v>
      </c>
      <c r="P8" s="22">
        <f>SUM(Октябрь!G8:I8)</f>
        <v>0</v>
      </c>
      <c r="Q8" s="22">
        <f>SUM(Ноябрь!G8:I8)</f>
        <v>0</v>
      </c>
      <c r="R8" s="22">
        <f>SUM(Декабрь!G8:I8)</f>
        <v>0</v>
      </c>
    </row>
    <row r="9" spans="1:18" x14ac:dyDescent="0.25">
      <c r="A9" s="1">
        <v>2</v>
      </c>
      <c r="B9" s="75" t="s">
        <v>7</v>
      </c>
      <c r="C9" s="75"/>
      <c r="D9" s="75"/>
      <c r="E9" s="75"/>
      <c r="F9" s="75"/>
      <c r="G9" s="13">
        <f>SUM(Январь!G9:I9)</f>
        <v>0</v>
      </c>
      <c r="H9" s="13">
        <f>SUM(Февраль!G9:I9)</f>
        <v>0</v>
      </c>
      <c r="I9" s="13">
        <f>SUM(Март!G9:I9)</f>
        <v>0</v>
      </c>
      <c r="J9" s="22">
        <f>SUM(Апрель!G9:I9)</f>
        <v>0</v>
      </c>
      <c r="K9" s="22">
        <f>SUM(Май!G9:I9)</f>
        <v>0</v>
      </c>
      <c r="L9" s="22">
        <f>SUM(Июнь!G9:I9)</f>
        <v>0</v>
      </c>
      <c r="M9" s="22">
        <f>SUM(Июль!G9:I9)</f>
        <v>0</v>
      </c>
      <c r="N9" s="22">
        <f>SUM(Август!G9:I9)</f>
        <v>0</v>
      </c>
      <c r="O9" s="22">
        <f>SUM(Сентябрь!G9:I9)</f>
        <v>0</v>
      </c>
      <c r="P9" s="22">
        <f>SUM(Октябрь!G9:I9)</f>
        <v>0</v>
      </c>
      <c r="Q9" s="22">
        <f>SUM(Ноябрь!G9:I9)</f>
        <v>0</v>
      </c>
      <c r="R9" s="22">
        <f>SUM(Декабрь!G9:I9)</f>
        <v>0</v>
      </c>
    </row>
    <row r="10" spans="1:18" x14ac:dyDescent="0.25">
      <c r="A10" s="3">
        <v>3</v>
      </c>
      <c r="B10" s="76" t="s">
        <v>40</v>
      </c>
      <c r="C10" s="77"/>
      <c r="D10" s="77"/>
      <c r="E10" s="77"/>
      <c r="F10" s="78"/>
      <c r="G10" s="13">
        <f>SUM(Январь!G10:I10)</f>
        <v>541</v>
      </c>
      <c r="H10" s="13">
        <f>SUM(Февраль!G10:I10)</f>
        <v>0</v>
      </c>
      <c r="I10" s="13">
        <f>SUM(Март!G10:I10)</f>
        <v>2046</v>
      </c>
      <c r="J10" s="22">
        <f>SUM(Апрель!G10:I10)</f>
        <v>1928</v>
      </c>
      <c r="K10" s="22">
        <f>SUM(Май!G10:I10)</f>
        <v>0</v>
      </c>
      <c r="L10" s="22">
        <f>SUM(Июнь!G10:I10)</f>
        <v>0</v>
      </c>
      <c r="M10" s="22">
        <f>SUM(Июль!G10:I10)</f>
        <v>0</v>
      </c>
      <c r="N10" s="22">
        <f>SUM(Август!G10:I10)</f>
        <v>0</v>
      </c>
      <c r="O10" s="22">
        <f>SUM(Сентябрь!G10:I10)</f>
        <v>0</v>
      </c>
      <c r="P10" s="22">
        <f>SUM(Октябрь!G10:I10)</f>
        <v>0</v>
      </c>
      <c r="Q10" s="22">
        <f>SUM(Ноябрь!G10:I10)</f>
        <v>0</v>
      </c>
      <c r="R10" s="22">
        <f>SUM(Декабрь!G10:I10)</f>
        <v>0</v>
      </c>
    </row>
    <row r="11" spans="1:18" x14ac:dyDescent="0.25">
      <c r="A11" s="3">
        <v>4</v>
      </c>
      <c r="B11" s="76" t="s">
        <v>12</v>
      </c>
      <c r="C11" s="77"/>
      <c r="D11" s="77"/>
      <c r="E11" s="77"/>
      <c r="F11" s="78"/>
      <c r="G11" s="13">
        <f>SUM(Январь!G11:I11)</f>
        <v>55010</v>
      </c>
      <c r="H11" s="13">
        <f>SUM(Февраль!G11:I11)</f>
        <v>16991</v>
      </c>
      <c r="I11" s="13">
        <f>SUM(Март!G11:I11)</f>
        <v>123520</v>
      </c>
      <c r="J11" s="22">
        <f>SUM(Апрель!G11:I11)</f>
        <v>47610</v>
      </c>
      <c r="K11" s="22">
        <f>SUM(Май!G11:I11)</f>
        <v>0</v>
      </c>
      <c r="L11" s="22">
        <f>SUM(Июнь!G11:I11)</f>
        <v>0</v>
      </c>
      <c r="M11" s="22">
        <f>SUM(Июль!G11:I11)</f>
        <v>0</v>
      </c>
      <c r="N11" s="22">
        <f>SUM(Август!G11:I11)</f>
        <v>0</v>
      </c>
      <c r="O11" s="22">
        <f>SUM(Сентябрь!G11:I11)</f>
        <v>0</v>
      </c>
      <c r="P11" s="22">
        <f>SUM(Октябрь!G11:I11)</f>
        <v>0</v>
      </c>
      <c r="Q11" s="22">
        <f>SUM(Ноябрь!G11:I11)</f>
        <v>0</v>
      </c>
      <c r="R11" s="22">
        <f>SUM(Декабрь!G11:I11)</f>
        <v>0</v>
      </c>
    </row>
    <row r="12" spans="1:18" ht="15.75" thickBot="1" x14ac:dyDescent="0.3">
      <c r="A12" s="3">
        <v>5</v>
      </c>
      <c r="B12" s="73" t="s">
        <v>13</v>
      </c>
      <c r="C12" s="73"/>
      <c r="D12" s="73"/>
      <c r="E12" s="73"/>
      <c r="F12" s="73"/>
      <c r="G12" s="13">
        <f>SUM(Январь!G12:I13)</f>
        <v>2986989</v>
      </c>
      <c r="H12" s="13">
        <f>SUM(Февраль!G12:I12)</f>
        <v>585909</v>
      </c>
      <c r="I12" s="13">
        <f>SUM(Март!G12:I12)</f>
        <v>1167700</v>
      </c>
      <c r="J12" s="22">
        <f>SUM(Апрель!G12:I12)</f>
        <v>1708850</v>
      </c>
      <c r="K12" s="22">
        <f>SUM(Май!G12:I12)</f>
        <v>0</v>
      </c>
      <c r="L12" s="22">
        <f>SUM(Июнь!G12:I12)</f>
        <v>0</v>
      </c>
      <c r="M12" s="22">
        <f>SUM(Июль!G12:I12)</f>
        <v>0</v>
      </c>
      <c r="N12" s="22">
        <f>SUM(Август!G12:I12)</f>
        <v>0</v>
      </c>
      <c r="O12" s="22">
        <f>SUM(Сентябрь!G12:I12)</f>
        <v>0</v>
      </c>
      <c r="P12" s="22">
        <f>SUM(Октябрь!G12:I12)</f>
        <v>0</v>
      </c>
      <c r="Q12" s="22">
        <f>SUM(Ноябрь!G12:I12)</f>
        <v>0</v>
      </c>
      <c r="R12" s="22">
        <f>SUM(Декабрь!G12:I12)</f>
        <v>0</v>
      </c>
    </row>
    <row r="13" spans="1:18" ht="15.75" thickBot="1" x14ac:dyDescent="0.3">
      <c r="A13" s="93" t="s">
        <v>3</v>
      </c>
      <c r="B13" s="94"/>
      <c r="C13" s="94"/>
      <c r="D13" s="94"/>
      <c r="E13" s="94"/>
      <c r="F13" s="95"/>
      <c r="G13" s="19">
        <f>SUM(G8:G12)</f>
        <v>3082465</v>
      </c>
      <c r="H13" s="16">
        <f>SUM(H8:H12)</f>
        <v>621687</v>
      </c>
      <c r="I13" s="17">
        <f>SUM(I8:I12)</f>
        <v>1325533</v>
      </c>
      <c r="J13" s="17">
        <f t="shared" ref="J13:K13" si="0">SUM(J8:J12)</f>
        <v>1805240</v>
      </c>
      <c r="K13" s="17">
        <f t="shared" si="0"/>
        <v>0</v>
      </c>
      <c r="L13" s="17">
        <f t="shared" ref="L13" si="1">SUM(L8:L12)</f>
        <v>0</v>
      </c>
      <c r="M13" s="17">
        <f t="shared" ref="M13" si="2">SUM(M8:M12)</f>
        <v>0</v>
      </c>
      <c r="N13" s="17">
        <f t="shared" ref="N13" si="3">SUM(N8:N12)</f>
        <v>0</v>
      </c>
      <c r="O13" s="17">
        <f t="shared" ref="O13" si="4">SUM(O8:O12)</f>
        <v>0</v>
      </c>
      <c r="P13" s="17">
        <f t="shared" ref="P13" si="5">SUM(P8:P12)</f>
        <v>0</v>
      </c>
      <c r="Q13" s="17">
        <f t="shared" ref="Q13" si="6">SUM(Q8:Q12)</f>
        <v>0</v>
      </c>
      <c r="R13" s="17">
        <f t="shared" ref="R13" si="7">SUM(R8:R12)</f>
        <v>0</v>
      </c>
    </row>
    <row r="14" spans="1:18" x14ac:dyDescent="0.25">
      <c r="A14" s="96" t="s">
        <v>8</v>
      </c>
      <c r="B14" s="96"/>
      <c r="C14" s="96"/>
      <c r="D14" s="96"/>
      <c r="E14" s="96"/>
      <c r="F14" s="96"/>
      <c r="G14" s="90">
        <f>SUM(G13:R13)</f>
        <v>6834925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8" ht="15.75" thickBot="1" x14ac:dyDescent="0.3"/>
    <row r="17" spans="1:24" ht="19.5" thickBot="1" x14ac:dyDescent="0.3">
      <c r="A17" s="86" t="s">
        <v>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24" ht="15.75" thickBot="1" x14ac:dyDescent="0.3">
      <c r="A18" s="87" t="s">
        <v>1</v>
      </c>
      <c r="B18" s="87" t="s">
        <v>6</v>
      </c>
      <c r="C18" s="87"/>
      <c r="D18" s="87"/>
      <c r="E18" s="87"/>
      <c r="F18" s="87"/>
      <c r="G18" s="71" t="s">
        <v>10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24" ht="15.75" thickBot="1" x14ac:dyDescent="0.3">
      <c r="A19" s="87"/>
      <c r="B19" s="87"/>
      <c r="C19" s="87"/>
      <c r="D19" s="87"/>
      <c r="E19" s="87"/>
      <c r="F19" s="67"/>
      <c r="G19" s="9" t="s">
        <v>15</v>
      </c>
      <c r="H19" s="20" t="s">
        <v>16</v>
      </c>
      <c r="I19" s="9" t="s">
        <v>17</v>
      </c>
      <c r="J19" s="9" t="s">
        <v>18</v>
      </c>
      <c r="K19" s="9" t="s">
        <v>19</v>
      </c>
      <c r="L19" s="9" t="s">
        <v>20</v>
      </c>
      <c r="M19" s="9" t="s">
        <v>21</v>
      </c>
      <c r="N19" s="9" t="s">
        <v>22</v>
      </c>
      <c r="O19" s="9" t="s">
        <v>23</v>
      </c>
      <c r="P19" s="9" t="s">
        <v>24</v>
      </c>
      <c r="Q19" s="9" t="s">
        <v>25</v>
      </c>
      <c r="R19" s="9" t="s">
        <v>26</v>
      </c>
    </row>
    <row r="20" spans="1:24" ht="38.2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>
        <f>SUM(Январь!G21:I21)</f>
        <v>90481</v>
      </c>
      <c r="H20" s="13">
        <f>SUM(Февраль!G20:J20)</f>
        <v>94525</v>
      </c>
      <c r="I20" s="13">
        <f>SUM(Март!G20:J20)</f>
        <v>18614</v>
      </c>
      <c r="J20" s="13">
        <f>SUM(Апрель!G20:J20)</f>
        <v>0</v>
      </c>
      <c r="K20" s="13">
        <f>SUM(Май!G20:J20)</f>
        <v>0</v>
      </c>
      <c r="L20" s="13">
        <f>SUM(Июнь!G20:J20)</f>
        <v>0</v>
      </c>
      <c r="M20" s="13">
        <f>SUM(Июль!G20:J20)</f>
        <v>0</v>
      </c>
      <c r="N20" s="13">
        <f>SUM(Август!G20:I20)</f>
        <v>0</v>
      </c>
      <c r="O20" s="13">
        <f>SUM(Сентябрь!G20:I20)</f>
        <v>0</v>
      </c>
      <c r="P20" s="13">
        <f>SUM(Октябрь!G20:I20)</f>
        <v>0</v>
      </c>
      <c r="Q20" s="13">
        <f>SUM(Ноябрь!G20:I20)</f>
        <v>0</v>
      </c>
      <c r="R20" s="13">
        <f>SUM(Декабрь!G20:I20)</f>
        <v>0</v>
      </c>
    </row>
    <row r="21" spans="1:24" ht="20.25" customHeight="1" x14ac:dyDescent="0.25">
      <c r="A21" s="1">
        <v>2</v>
      </c>
      <c r="B21" s="42" t="s">
        <v>7</v>
      </c>
      <c r="C21" s="42"/>
      <c r="D21" s="42"/>
      <c r="E21" s="42"/>
      <c r="F21" s="47"/>
      <c r="G21" s="14">
        <f>SUM(Январь!H22:I22)</f>
        <v>0</v>
      </c>
      <c r="H21" s="13">
        <f>SUM(Февраль!G21:J21)</f>
        <v>0</v>
      </c>
      <c r="I21" s="13">
        <f>SUM(Март!G21:J21)</f>
        <v>0</v>
      </c>
      <c r="J21" s="13">
        <f>SUM(Апрель!G21:J21)</f>
        <v>0</v>
      </c>
      <c r="K21" s="13">
        <f>SUM(Май!G21:J21)</f>
        <v>0</v>
      </c>
      <c r="L21" s="13">
        <f>SUM(Июнь!G21:J21)</f>
        <v>0</v>
      </c>
      <c r="M21" s="13">
        <f>SUM(Июль!G21:J21)</f>
        <v>0</v>
      </c>
      <c r="N21" s="13">
        <f>SUM(Август!G21:I21)</f>
        <v>0</v>
      </c>
      <c r="O21" s="13">
        <f>SUM(Сентябрь!G21:I21)</f>
        <v>0</v>
      </c>
      <c r="P21" s="13">
        <f>SUM(Октябрь!G21:I21)</f>
        <v>0</v>
      </c>
      <c r="Q21" s="13">
        <f>SUM(Ноябрь!G21:I21)</f>
        <v>0</v>
      </c>
      <c r="R21" s="13">
        <f>SUM(Декабрь!G21:I21)</f>
        <v>0</v>
      </c>
    </row>
    <row r="22" spans="1:24" ht="31.5" customHeight="1" x14ac:dyDescent="0.25">
      <c r="A22" s="1">
        <v>3</v>
      </c>
      <c r="B22" s="47" t="s">
        <v>40</v>
      </c>
      <c r="C22" s="48"/>
      <c r="D22" s="48"/>
      <c r="E22" s="48"/>
      <c r="F22" s="49"/>
      <c r="G22" s="14">
        <f>SUM(Январь!G23:I23)</f>
        <v>0</v>
      </c>
      <c r="H22" s="13">
        <f>SUM(Февраль!G22:J22)</f>
        <v>0</v>
      </c>
      <c r="I22" s="13">
        <f>SUM(Март!G22:J22)</f>
        <v>150690</v>
      </c>
      <c r="J22" s="13">
        <f>SUM(Апрель!G22:J22)</f>
        <v>49570</v>
      </c>
      <c r="K22" s="13">
        <f>SUM(Май!G22:J22)</f>
        <v>0</v>
      </c>
      <c r="L22" s="13">
        <f>SUM(Июнь!G22:J22)</f>
        <v>0</v>
      </c>
      <c r="M22" s="13">
        <f>SUM(Июль!G22:J22)</f>
        <v>0</v>
      </c>
      <c r="N22" s="13">
        <f>SUM(Август!G22:I22)</f>
        <v>0</v>
      </c>
      <c r="O22" s="13">
        <f>SUM(Сентябрь!G22:I22)</f>
        <v>0</v>
      </c>
      <c r="P22" s="13">
        <f>SUM(Октябрь!G22:I22)</f>
        <v>0</v>
      </c>
      <c r="Q22" s="13">
        <f>SUM(Ноябрь!G22:I22)</f>
        <v>0</v>
      </c>
      <c r="R22" s="13">
        <f>SUM(Декабрь!G22:I22)</f>
        <v>0</v>
      </c>
      <c r="T22" s="47"/>
      <c r="U22" s="48"/>
      <c r="V22" s="48"/>
      <c r="W22" s="48"/>
      <c r="X22" s="49"/>
    </row>
    <row r="23" spans="1:24" ht="44.25" customHeight="1" x14ac:dyDescent="0.25">
      <c r="A23" s="3">
        <v>4</v>
      </c>
      <c r="B23" s="50" t="s">
        <v>41</v>
      </c>
      <c r="C23" s="50"/>
      <c r="D23" s="50"/>
      <c r="E23" s="50"/>
      <c r="F23" s="51"/>
      <c r="G23" s="14">
        <f>SUM(Январь!G24:I24)</f>
        <v>1388477</v>
      </c>
      <c r="H23" s="13">
        <f>SUM(Февраль!G23:J23)</f>
        <v>800270</v>
      </c>
      <c r="I23" s="13">
        <f>SUM(Март!G23:J23)</f>
        <v>1338079</v>
      </c>
      <c r="J23" s="13">
        <f>SUM(Апрель!G23:J23)</f>
        <v>309030</v>
      </c>
      <c r="K23" s="13">
        <f>SUM(Май!G23:J23)</f>
        <v>0</v>
      </c>
      <c r="L23" s="13">
        <f>SUM(Июнь!G23:J23)</f>
        <v>0</v>
      </c>
      <c r="M23" s="13">
        <f>SUM(Июль!G23:J23)</f>
        <v>0</v>
      </c>
      <c r="N23" s="13">
        <f>SUM(Август!G23:I23)</f>
        <v>0</v>
      </c>
      <c r="O23" s="13">
        <f>SUM(Сентябрь!G23:I23)</f>
        <v>0</v>
      </c>
      <c r="P23" s="13">
        <f>SUM(Октябрь!G23:I23)</f>
        <v>0</v>
      </c>
      <c r="Q23" s="13">
        <f>SUM(Ноябрь!G23:I23)</f>
        <v>0</v>
      </c>
      <c r="R23" s="13">
        <f>SUM(Декабрь!G23:I23)</f>
        <v>0</v>
      </c>
    </row>
    <row r="24" spans="1:24" ht="28.5" customHeight="1" x14ac:dyDescent="0.25">
      <c r="A24" s="3">
        <v>5</v>
      </c>
      <c r="B24" s="42" t="s">
        <v>37</v>
      </c>
      <c r="C24" s="42"/>
      <c r="D24" s="42"/>
      <c r="E24" s="42"/>
      <c r="F24" s="47"/>
      <c r="G24" s="14">
        <f>SUM(Январь!G25:I25)</f>
        <v>24217</v>
      </c>
      <c r="H24" s="13">
        <f>SUM(Февраль!G24:J24)</f>
        <v>56950</v>
      </c>
      <c r="I24" s="13">
        <f>SUM(Март!G24:J24)</f>
        <v>6950</v>
      </c>
      <c r="J24" s="13">
        <f>SUM(Апрель!G24:J24)</f>
        <v>121583</v>
      </c>
      <c r="K24" s="13">
        <f>SUM(Май!G24:J24)</f>
        <v>0</v>
      </c>
      <c r="L24" s="13">
        <f>SUM(Июнь!G24:J24)</f>
        <v>0</v>
      </c>
      <c r="M24" s="13">
        <f>SUM(Июль!G24:J24)</f>
        <v>0</v>
      </c>
      <c r="N24" s="13">
        <f>SUM(Август!G24:I24)</f>
        <v>0</v>
      </c>
      <c r="O24" s="13">
        <f>SUM(Сентябрь!G24:I24)</f>
        <v>0</v>
      </c>
      <c r="P24" s="13">
        <f>SUM(Октябрь!G24:I24)</f>
        <v>0</v>
      </c>
      <c r="Q24" s="13">
        <f>SUM(Ноябрь!G24:I24)</f>
        <v>0</v>
      </c>
      <c r="R24" s="13">
        <f>SUM(Декабрь!G24:I24)</f>
        <v>0</v>
      </c>
    </row>
    <row r="25" spans="1:24" ht="27.75" customHeight="1" thickBot="1" x14ac:dyDescent="0.3">
      <c r="A25" s="3">
        <v>6</v>
      </c>
      <c r="B25" s="50" t="s">
        <v>14</v>
      </c>
      <c r="C25" s="50"/>
      <c r="D25" s="50"/>
      <c r="E25" s="50"/>
      <c r="F25" s="51"/>
      <c r="G25" s="15">
        <f>SUM(Январь!G26:I26)</f>
        <v>10070</v>
      </c>
      <c r="H25" s="13">
        <f>SUM(Февраль!G25:J25)</f>
        <v>0</v>
      </c>
      <c r="I25" s="13">
        <f>SUM(Март!G25:J25)</f>
        <v>0</v>
      </c>
      <c r="J25" s="13">
        <f>SUM(Апрель!G25:J25)</f>
        <v>1227415</v>
      </c>
      <c r="K25" s="13">
        <f>SUM(Май!G25:J25)</f>
        <v>0</v>
      </c>
      <c r="L25" s="13">
        <f>SUM(Июнь!G25:J25)</f>
        <v>0</v>
      </c>
      <c r="M25" s="13">
        <f>SUM(Июль!G25:J25)</f>
        <v>0</v>
      </c>
      <c r="N25" s="13">
        <f>SUM(Август!G25:I25)</f>
        <v>0</v>
      </c>
      <c r="O25" s="13">
        <f>SUM(Сентябрь!G25:I25)</f>
        <v>0</v>
      </c>
      <c r="P25" s="13">
        <f>SUM(Октябрь!G25:I25)</f>
        <v>0</v>
      </c>
      <c r="Q25" s="13">
        <f>SUM(Ноябрь!G25:I25)</f>
        <v>0</v>
      </c>
      <c r="R25" s="13">
        <f>SUM(Декабрь!G25:I25)</f>
        <v>0</v>
      </c>
    </row>
    <row r="26" spans="1:24" ht="15.75" thickBot="1" x14ac:dyDescent="0.3">
      <c r="A26" s="93" t="s">
        <v>3</v>
      </c>
      <c r="B26" s="97"/>
      <c r="C26" s="97"/>
      <c r="D26" s="97"/>
      <c r="E26" s="97"/>
      <c r="F26" s="98"/>
      <c r="G26" s="16">
        <f>SUM(G20:G25)</f>
        <v>1513245</v>
      </c>
      <c r="H26" s="16">
        <f>SUM(H20:H25)</f>
        <v>951745</v>
      </c>
      <c r="I26" s="16">
        <f>SUM(I20:I25)</f>
        <v>1514333</v>
      </c>
      <c r="J26" s="16">
        <f t="shared" ref="J26:R26" si="8">SUM(J20:J25)</f>
        <v>1707598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 t="shared" si="8"/>
        <v>0</v>
      </c>
      <c r="Q26" s="16">
        <f t="shared" si="8"/>
        <v>0</v>
      </c>
      <c r="R26" s="16">
        <f t="shared" si="8"/>
        <v>0</v>
      </c>
    </row>
    <row r="27" spans="1:24" x14ac:dyDescent="0.25">
      <c r="A27" s="96" t="s">
        <v>8</v>
      </c>
      <c r="B27" s="96"/>
      <c r="C27" s="96"/>
      <c r="D27" s="96"/>
      <c r="E27" s="96"/>
      <c r="F27" s="99"/>
      <c r="G27" s="90">
        <f>SUM(G26:R26)</f>
        <v>5686921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</row>
  </sheetData>
  <mergeCells count="28">
    <mergeCell ref="T22:X22"/>
    <mergeCell ref="G27:R27"/>
    <mergeCell ref="B23:F23"/>
    <mergeCell ref="B25:F25"/>
    <mergeCell ref="A26:F26"/>
    <mergeCell ref="A27:F27"/>
    <mergeCell ref="B24:F24"/>
    <mergeCell ref="A1:R2"/>
    <mergeCell ref="A3:R4"/>
    <mergeCell ref="A5:R5"/>
    <mergeCell ref="G6:R6"/>
    <mergeCell ref="G14:R14"/>
    <mergeCell ref="B8:F8"/>
    <mergeCell ref="B9:F9"/>
    <mergeCell ref="B12:F12"/>
    <mergeCell ref="A13:F13"/>
    <mergeCell ref="A14:F14"/>
    <mergeCell ref="A17:R17"/>
    <mergeCell ref="A6:A7"/>
    <mergeCell ref="B6:F7"/>
    <mergeCell ref="B22:F22"/>
    <mergeCell ref="A18:A19"/>
    <mergeCell ref="B18:F19"/>
    <mergeCell ref="B20:F20"/>
    <mergeCell ref="G18:R18"/>
    <mergeCell ref="B21:F21"/>
    <mergeCell ref="B10:F10"/>
    <mergeCell ref="B11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4" workbookViewId="0">
      <selection activeCell="M9" sqref="M9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85546875" customWidth="1"/>
    <col min="8" max="8" width="13.7109375" customWidth="1"/>
    <col min="9" max="9" width="11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>
        <v>10987</v>
      </c>
      <c r="H8" s="13">
        <v>7800</v>
      </c>
      <c r="I8" s="13"/>
      <c r="J8" s="25"/>
      <c r="K8" s="26">
        <f>SUM(G8:I8)</f>
        <v>18787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>
        <v>16991</v>
      </c>
      <c r="H11" s="37"/>
      <c r="I11" s="14"/>
      <c r="J11" s="29" t="s">
        <v>53</v>
      </c>
      <c r="K11" s="28">
        <f t="shared" si="0"/>
        <v>16991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>
        <v>389599</v>
      </c>
      <c r="H12" s="14">
        <v>196310</v>
      </c>
      <c r="I12" s="14"/>
      <c r="J12" s="29" t="s">
        <v>52</v>
      </c>
      <c r="K12" s="28">
        <f>SUM(G12:I12)</f>
        <v>585909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417577</v>
      </c>
      <c r="H13" s="16">
        <f>SUM(H8:H12)</f>
        <v>204110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1544253</v>
      </c>
      <c r="H14" s="18">
        <f>H13+Январь!H15</f>
        <v>222810</v>
      </c>
      <c r="I14" s="18">
        <f>I13+Январь!I15</f>
        <v>0</v>
      </c>
      <c r="J14" s="27"/>
      <c r="K14" s="32">
        <f>SUM(K8:K12)</f>
        <v>621687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0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20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20" ht="15.75" thickBot="1" x14ac:dyDescent="0.3">
      <c r="A19" s="70"/>
      <c r="B19" s="70"/>
      <c r="C19" s="66"/>
      <c r="D19" s="66"/>
      <c r="E19" s="66"/>
      <c r="F19" s="82"/>
      <c r="G19" s="8" t="s">
        <v>11</v>
      </c>
      <c r="H19" s="11" t="s">
        <v>12</v>
      </c>
      <c r="I19" s="10" t="s">
        <v>13</v>
      </c>
      <c r="J19" s="72"/>
      <c r="K19" s="72"/>
    </row>
    <row r="20" spans="1:20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>
        <v>20000</v>
      </c>
      <c r="I20" s="13">
        <v>74525</v>
      </c>
      <c r="J20" s="2"/>
      <c r="K20" s="18">
        <f>SUM(G20:I20)</f>
        <v>94525</v>
      </c>
    </row>
    <row r="21" spans="1:20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20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  <c r="P22" s="42" t="s">
        <v>37</v>
      </c>
      <c r="Q22" s="42"/>
      <c r="R22" s="42"/>
      <c r="S22" s="42"/>
      <c r="T22" s="47"/>
    </row>
    <row r="23" spans="1:20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>
        <v>800270</v>
      </c>
      <c r="J23" s="33" t="s">
        <v>51</v>
      </c>
      <c r="K23" s="18">
        <f t="shared" si="1"/>
        <v>800270</v>
      </c>
    </row>
    <row r="24" spans="1:20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>
        <v>56950</v>
      </c>
      <c r="I24" s="15"/>
      <c r="J24" s="33"/>
      <c r="K24" s="18">
        <f t="shared" si="1"/>
        <v>56950</v>
      </c>
    </row>
    <row r="25" spans="1:20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20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76950</v>
      </c>
      <c r="I26" s="17">
        <f>SUM(I20:I25)</f>
        <v>874795</v>
      </c>
      <c r="J26" s="35"/>
      <c r="K26" s="23"/>
    </row>
    <row r="27" spans="1:20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1590195</v>
      </c>
      <c r="I27" s="23">
        <f>SUM(I26)+Январь!I28</f>
        <v>874795</v>
      </c>
      <c r="J27" s="27"/>
      <c r="K27" s="32">
        <f>SUM(K20:K25)</f>
        <v>951745</v>
      </c>
    </row>
  </sheetData>
  <mergeCells count="30">
    <mergeCell ref="P22:T22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3:F13"/>
    <mergeCell ref="A14:F14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4:F24"/>
    <mergeCell ref="B25:F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4" workbookViewId="0">
      <selection activeCell="M12" sqref="M12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28515625" customWidth="1"/>
    <col min="8" max="8" width="14.5703125" customWidth="1"/>
    <col min="9" max="9" width="13.1406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>
        <v>21767</v>
      </c>
      <c r="H8" s="13">
        <v>10500</v>
      </c>
      <c r="I8" s="13"/>
      <c r="J8" s="25"/>
      <c r="K8" s="26">
        <f>SUM(G8:I8)</f>
        <v>32267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>
        <v>2046</v>
      </c>
      <c r="H10" s="37"/>
      <c r="I10" s="14"/>
      <c r="J10" s="29"/>
      <c r="K10" s="28">
        <f t="shared" ref="K10:K11" si="0">SUM(G10:I10)</f>
        <v>2046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>
        <v>120320</v>
      </c>
      <c r="H11" s="37">
        <v>3200</v>
      </c>
      <c r="I11" s="14"/>
      <c r="J11" s="29"/>
      <c r="K11" s="28">
        <f t="shared" si="0"/>
        <v>123520</v>
      </c>
    </row>
    <row r="12" spans="1:11" ht="30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>
        <v>491500</v>
      </c>
      <c r="H12" s="14">
        <v>676200</v>
      </c>
      <c r="I12" s="14"/>
      <c r="J12" s="38" t="s">
        <v>54</v>
      </c>
      <c r="K12" s="28">
        <f>SUM(G12:I12)</f>
        <v>1167700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635633</v>
      </c>
      <c r="H13" s="16">
        <f>SUM(H8:H12)</f>
        <v>689900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1762309</v>
      </c>
      <c r="H14" s="18">
        <f>H13+Январь!H15</f>
        <v>708600</v>
      </c>
      <c r="I14" s="18">
        <f>I13+Январь!I15</f>
        <v>0</v>
      </c>
      <c r="J14" s="27"/>
      <c r="K14" s="32">
        <f>SUM(K8:K13)</f>
        <v>1325533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0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20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20" ht="15.75" thickBot="1" x14ac:dyDescent="0.3">
      <c r="A19" s="70"/>
      <c r="B19" s="70"/>
      <c r="C19" s="66"/>
      <c r="D19" s="66"/>
      <c r="E19" s="66"/>
      <c r="F19" s="82"/>
      <c r="G19" s="8" t="s">
        <v>11</v>
      </c>
      <c r="H19" s="11" t="s">
        <v>12</v>
      </c>
      <c r="I19" s="10" t="s">
        <v>13</v>
      </c>
      <c r="J19" s="72"/>
      <c r="K19" s="72"/>
    </row>
    <row r="20" spans="1:20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>
        <v>18614</v>
      </c>
      <c r="I20" s="13"/>
      <c r="J20" s="2"/>
      <c r="K20" s="18">
        <f>SUM(G20:I20)</f>
        <v>18614</v>
      </c>
      <c r="P20" s="42"/>
      <c r="Q20" s="42"/>
      <c r="R20" s="42"/>
      <c r="S20" s="42"/>
      <c r="T20" s="47"/>
    </row>
    <row r="21" spans="1:20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20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>
        <v>150690</v>
      </c>
      <c r="H22" s="14"/>
      <c r="I22" s="14"/>
      <c r="J22" s="1"/>
      <c r="K22" s="18">
        <f t="shared" ref="K22:K25" si="1">SUM(G22:I22)</f>
        <v>150690</v>
      </c>
    </row>
    <row r="23" spans="1:20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>
        <v>210000</v>
      </c>
      <c r="H23" s="15">
        <v>57375</v>
      </c>
      <c r="I23" s="15">
        <v>1070704</v>
      </c>
      <c r="J23" s="39" t="s">
        <v>55</v>
      </c>
      <c r="K23" s="18">
        <f t="shared" si="1"/>
        <v>1338079</v>
      </c>
    </row>
    <row r="24" spans="1:20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>
        <v>6950</v>
      </c>
      <c r="H24" s="15"/>
      <c r="I24" s="15"/>
      <c r="J24" s="33"/>
      <c r="K24" s="18">
        <f t="shared" si="1"/>
        <v>6950</v>
      </c>
    </row>
    <row r="25" spans="1:20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20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367640</v>
      </c>
      <c r="H26" s="16">
        <f>SUM(H20:H25)</f>
        <v>75989</v>
      </c>
      <c r="I26" s="17">
        <f>SUM(I20:I25)</f>
        <v>1070704</v>
      </c>
      <c r="J26" s="40"/>
      <c r="K26" s="23"/>
    </row>
    <row r="27" spans="1:20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367640</v>
      </c>
      <c r="H27" s="23">
        <f>H26+Январь!H28</f>
        <v>1589234</v>
      </c>
      <c r="I27" s="23">
        <f>SUM(I26)+Январь!I28</f>
        <v>1070704</v>
      </c>
      <c r="J27" s="27"/>
      <c r="K27" s="32">
        <f>SUM(K20:K25)</f>
        <v>1514333</v>
      </c>
    </row>
  </sheetData>
  <mergeCells count="30">
    <mergeCell ref="P20:T20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4:F14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4:F24"/>
    <mergeCell ref="B25:F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4" workbookViewId="0">
      <selection activeCell="D16" sqref="D16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2.7109375" customWidth="1"/>
    <col min="8" max="8" width="13.7109375" customWidth="1"/>
    <col min="9" max="9" width="11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>
        <v>38852</v>
      </c>
      <c r="H8" s="13">
        <v>8000</v>
      </c>
      <c r="I8" s="13"/>
      <c r="J8" s="25"/>
      <c r="K8" s="26">
        <f>SUM(G8:I8)</f>
        <v>46852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>
        <v>1928</v>
      </c>
      <c r="H10" s="37"/>
      <c r="I10" s="14"/>
      <c r="J10" s="29"/>
      <c r="K10" s="28">
        <f t="shared" ref="K10:K11" si="0">SUM(G10:I10)</f>
        <v>1928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>
        <v>46051</v>
      </c>
      <c r="H11" s="37">
        <v>1559</v>
      </c>
      <c r="I11" s="14"/>
      <c r="J11" s="29"/>
      <c r="K11" s="28">
        <f t="shared" si="0"/>
        <v>47610</v>
      </c>
    </row>
    <row r="12" spans="1:11" ht="30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>
        <v>1528850</v>
      </c>
      <c r="H12" s="14">
        <v>180000</v>
      </c>
      <c r="I12" s="14"/>
      <c r="J12" s="38" t="s">
        <v>59</v>
      </c>
      <c r="K12" s="28">
        <f>SUM(G12:I12)</f>
        <v>1708850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1615681</v>
      </c>
      <c r="H13" s="16">
        <f>SUM(H8:H12)</f>
        <v>189559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2742357</v>
      </c>
      <c r="H14" s="18">
        <f>H13+Январь!H15</f>
        <v>208259</v>
      </c>
      <c r="I14" s="18">
        <f>I13+Январь!I15</f>
        <v>0</v>
      </c>
      <c r="J14" s="27"/>
      <c r="K14" s="32">
        <f>SUM(K8:K12)</f>
        <v>1805240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0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20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20" ht="15.75" thickBot="1" x14ac:dyDescent="0.3">
      <c r="A19" s="70"/>
      <c r="B19" s="70"/>
      <c r="C19" s="66"/>
      <c r="D19" s="66"/>
      <c r="E19" s="66"/>
      <c r="F19" s="82"/>
      <c r="G19" s="12" t="s">
        <v>43</v>
      </c>
      <c r="H19" s="8" t="s">
        <v>44</v>
      </c>
      <c r="I19" s="7" t="s">
        <v>45</v>
      </c>
      <c r="J19" s="72"/>
      <c r="K19" s="72"/>
    </row>
    <row r="20" spans="1:20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  <c r="P20" s="42" t="s">
        <v>37</v>
      </c>
      <c r="Q20" s="42"/>
      <c r="R20" s="42"/>
      <c r="S20" s="42"/>
      <c r="T20" s="47"/>
    </row>
    <row r="21" spans="1:20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20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>
        <v>49570</v>
      </c>
      <c r="H22" s="14"/>
      <c r="I22" s="14"/>
      <c r="J22" s="1"/>
      <c r="K22" s="18">
        <f t="shared" ref="K22:K25" si="1">SUM(G22:I22)</f>
        <v>49570</v>
      </c>
    </row>
    <row r="23" spans="1:20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>
        <v>9030</v>
      </c>
      <c r="H23" s="15"/>
      <c r="I23" s="15">
        <v>300000</v>
      </c>
      <c r="J23" s="33"/>
      <c r="K23" s="18">
        <f t="shared" si="1"/>
        <v>309030</v>
      </c>
    </row>
    <row r="24" spans="1:20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>
        <v>71583</v>
      </c>
      <c r="H24" s="15"/>
      <c r="I24" s="15">
        <v>50000</v>
      </c>
      <c r="J24" s="33"/>
      <c r="K24" s="18">
        <f t="shared" si="1"/>
        <v>121583</v>
      </c>
    </row>
    <row r="25" spans="1:20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>
        <v>1227415</v>
      </c>
      <c r="H25" s="15"/>
      <c r="I25" s="15"/>
      <c r="J25" s="34" t="s">
        <v>58</v>
      </c>
      <c r="K25" s="18">
        <f t="shared" si="1"/>
        <v>1227415</v>
      </c>
    </row>
    <row r="26" spans="1:20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1357598</v>
      </c>
      <c r="H26" s="16">
        <f>SUM(H20:H25)</f>
        <v>0</v>
      </c>
      <c r="I26" s="17">
        <f>SUM(I20:I25)</f>
        <v>350000</v>
      </c>
      <c r="J26" s="35"/>
      <c r="K26" s="23"/>
    </row>
    <row r="27" spans="1:20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1357598</v>
      </c>
      <c r="H27" s="23">
        <f>H26+Январь!H28</f>
        <v>1513245</v>
      </c>
      <c r="I27" s="23">
        <f>SUM(I26)+Январь!I28</f>
        <v>350000</v>
      </c>
      <c r="J27" s="27"/>
      <c r="K27" s="32">
        <f>SUM(K20:K25)</f>
        <v>1707598</v>
      </c>
    </row>
  </sheetData>
  <mergeCells count="30">
    <mergeCell ref="P20:T20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4:F14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4:F24"/>
    <mergeCell ref="B25:F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7" sqref="G7:I7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/>
      <c r="H8" s="13"/>
      <c r="I8" s="13"/>
      <c r="J8" s="25"/>
      <c r="K8" s="26">
        <f>SUM(G8:I8)</f>
        <v>0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/>
      <c r="H11" s="37"/>
      <c r="I11" s="14"/>
      <c r="J11" s="29"/>
      <c r="K11" s="28">
        <f t="shared" si="0"/>
        <v>0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/>
      <c r="H12" s="14"/>
      <c r="I12" s="14"/>
      <c r="J12" s="29"/>
      <c r="K12" s="28">
        <f>SUM(G12:I12)</f>
        <v>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0</v>
      </c>
      <c r="H13" s="16">
        <f>SUM(H8:H12)</f>
        <v>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1126676</v>
      </c>
      <c r="H14" s="18">
        <f>H13+Январь!H15</f>
        <v>18700</v>
      </c>
      <c r="I14" s="18">
        <f>I13+Январь!I15</f>
        <v>0</v>
      </c>
      <c r="J14" s="27"/>
      <c r="K14" s="32">
        <f>SUM(K8:K12)</f>
        <v>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11" ht="15.75" thickBot="1" x14ac:dyDescent="0.3">
      <c r="A19" s="70"/>
      <c r="B19" s="70"/>
      <c r="C19" s="66"/>
      <c r="D19" s="66"/>
      <c r="E19" s="66"/>
      <c r="F19" s="82"/>
      <c r="G19" s="8" t="s">
        <v>11</v>
      </c>
      <c r="H19" s="11" t="s">
        <v>12</v>
      </c>
      <c r="I19" s="10" t="s">
        <v>13</v>
      </c>
      <c r="J19" s="72"/>
      <c r="K19" s="72"/>
    </row>
    <row r="20" spans="1:11" ht="26.2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</row>
    <row r="21" spans="1:11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11" ht="24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</row>
    <row r="23" spans="1:11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/>
      <c r="J23" s="33"/>
      <c r="K23" s="18">
        <f t="shared" si="1"/>
        <v>0</v>
      </c>
    </row>
    <row r="24" spans="1:11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/>
      <c r="I24" s="15"/>
      <c r="J24" s="33"/>
      <c r="K24" s="18">
        <f t="shared" si="1"/>
        <v>0</v>
      </c>
    </row>
    <row r="25" spans="1:11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11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0</v>
      </c>
      <c r="I26" s="17">
        <f>SUM(I20:I25)</f>
        <v>0</v>
      </c>
      <c r="J26" s="35"/>
      <c r="K26" s="23"/>
    </row>
    <row r="27" spans="1:11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1513245</v>
      </c>
      <c r="I27" s="23">
        <f>SUM(I26)+Январь!I28</f>
        <v>0</v>
      </c>
      <c r="J27" s="27"/>
      <c r="K27" s="32">
        <f>SUM(K20:K25)</f>
        <v>0</v>
      </c>
    </row>
  </sheetData>
  <mergeCells count="29">
    <mergeCell ref="A14:F14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5:F25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workbookViewId="0">
      <selection activeCell="G7" sqref="G7:I7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43</v>
      </c>
      <c r="H7" s="8" t="s">
        <v>44</v>
      </c>
      <c r="I7" s="7" t="s">
        <v>45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/>
      <c r="H8" s="13"/>
      <c r="I8" s="13"/>
      <c r="J8" s="25"/>
      <c r="K8" s="26">
        <f>SUM(G8:I8)</f>
        <v>0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/>
      <c r="H11" s="37"/>
      <c r="I11" s="14"/>
      <c r="J11" s="29"/>
      <c r="K11" s="28">
        <f t="shared" si="0"/>
        <v>0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/>
      <c r="H12" s="14"/>
      <c r="I12" s="14"/>
      <c r="J12" s="29"/>
      <c r="K12" s="28">
        <f>SUM(G12:I12)</f>
        <v>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0</v>
      </c>
      <c r="H13" s="16">
        <f>SUM(H8:H12)</f>
        <v>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1126676</v>
      </c>
      <c r="H14" s="18">
        <f>H13+Январь!H15</f>
        <v>18700</v>
      </c>
      <c r="I14" s="18">
        <f>I13+Январь!I15</f>
        <v>0</v>
      </c>
      <c r="J14" s="27"/>
      <c r="K14" s="32">
        <f>SUM(K8:K12)</f>
        <v>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11" ht="15.75" thickBot="1" x14ac:dyDescent="0.3">
      <c r="A19" s="70"/>
      <c r="B19" s="70"/>
      <c r="C19" s="66"/>
      <c r="D19" s="66"/>
      <c r="E19" s="66"/>
      <c r="F19" s="82"/>
      <c r="G19" s="8" t="s">
        <v>11</v>
      </c>
      <c r="H19" s="11" t="s">
        <v>12</v>
      </c>
      <c r="I19" s="10" t="s">
        <v>13</v>
      </c>
      <c r="J19" s="72"/>
      <c r="K19" s="72"/>
    </row>
    <row r="20" spans="1:11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</row>
    <row r="21" spans="1:11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11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</row>
    <row r="23" spans="1:11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/>
      <c r="J23" s="33"/>
      <c r="K23" s="18">
        <f t="shared" si="1"/>
        <v>0</v>
      </c>
    </row>
    <row r="24" spans="1:11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/>
      <c r="I24" s="15"/>
      <c r="J24" s="33"/>
      <c r="K24" s="18">
        <f t="shared" si="1"/>
        <v>0</v>
      </c>
    </row>
    <row r="25" spans="1:11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11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0</v>
      </c>
      <c r="I26" s="17">
        <f>SUM(I20:I25)</f>
        <v>0</v>
      </c>
      <c r="J26" s="35"/>
      <c r="K26" s="23"/>
    </row>
    <row r="27" spans="1:11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1513245</v>
      </c>
      <c r="I27" s="23">
        <f>SUM(I26)+Январь!I28</f>
        <v>0</v>
      </c>
      <c r="J27" s="27"/>
      <c r="K27" s="32">
        <f>SUM(K20:K25)</f>
        <v>0</v>
      </c>
    </row>
  </sheetData>
  <mergeCells count="29">
    <mergeCell ref="A14:F14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5:F25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5" workbookViewId="0">
      <selection activeCell="G19" sqref="G19:I19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11</v>
      </c>
      <c r="H7" s="8" t="s">
        <v>12</v>
      </c>
      <c r="I7" s="7" t="s">
        <v>13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/>
      <c r="H8" s="13"/>
      <c r="I8" s="13"/>
      <c r="J8" s="25"/>
      <c r="K8" s="26">
        <f>SUM(G8:I8)</f>
        <v>0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/>
      <c r="H11" s="37"/>
      <c r="I11" s="14"/>
      <c r="J11" s="29"/>
      <c r="K11" s="28">
        <f t="shared" si="0"/>
        <v>0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/>
      <c r="H12" s="14"/>
      <c r="I12" s="14"/>
      <c r="J12" s="29"/>
      <c r="K12" s="28">
        <f>SUM(G12:I12)</f>
        <v>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0</v>
      </c>
      <c r="H13" s="16">
        <f>SUM(H8:H12)</f>
        <v>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1126676</v>
      </c>
      <c r="H14" s="18">
        <f>H13+Январь!H15</f>
        <v>18700</v>
      </c>
      <c r="I14" s="18">
        <f>I13+Январь!I15</f>
        <v>0</v>
      </c>
      <c r="J14" s="27"/>
      <c r="K14" s="32">
        <f>SUM(K8:K12)</f>
        <v>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11" ht="15.75" thickBot="1" x14ac:dyDescent="0.3">
      <c r="A19" s="70"/>
      <c r="B19" s="70"/>
      <c r="C19" s="66"/>
      <c r="D19" s="66"/>
      <c r="E19" s="66"/>
      <c r="F19" s="82"/>
      <c r="G19" s="12" t="s">
        <v>43</v>
      </c>
      <c r="H19" s="8" t="s">
        <v>44</v>
      </c>
      <c r="I19" s="7" t="s">
        <v>45</v>
      </c>
      <c r="J19" s="72"/>
      <c r="K19" s="72"/>
    </row>
    <row r="20" spans="1:11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</row>
    <row r="21" spans="1:11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11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</row>
    <row r="23" spans="1:11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/>
      <c r="J23" s="33"/>
      <c r="K23" s="18">
        <f t="shared" si="1"/>
        <v>0</v>
      </c>
    </row>
    <row r="24" spans="1:11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/>
      <c r="I24" s="15"/>
      <c r="J24" s="33"/>
      <c r="K24" s="18">
        <f t="shared" si="1"/>
        <v>0</v>
      </c>
    </row>
    <row r="25" spans="1:11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11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0</v>
      </c>
      <c r="I26" s="17">
        <f>SUM(I20:I25)</f>
        <v>0</v>
      </c>
      <c r="J26" s="35"/>
      <c r="K26" s="23"/>
    </row>
    <row r="27" spans="1:11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1513245</v>
      </c>
      <c r="I27" s="23">
        <f>SUM(I26)+Январь!I28</f>
        <v>0</v>
      </c>
      <c r="J27" s="27"/>
      <c r="K27" s="32">
        <f>SUM(K20:K25)</f>
        <v>0</v>
      </c>
    </row>
  </sheetData>
  <mergeCells count="29">
    <mergeCell ref="A14:F14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5:F25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5" workbookViewId="0">
      <selection activeCell="G19" sqref="G19:I19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11</v>
      </c>
      <c r="H7" s="8" t="s">
        <v>12</v>
      </c>
      <c r="I7" s="7" t="s">
        <v>13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/>
      <c r="H8" s="13"/>
      <c r="I8" s="13"/>
      <c r="J8" s="25"/>
      <c r="K8" s="26">
        <f>SUM(G8:I8)</f>
        <v>0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/>
      <c r="H11" s="37"/>
      <c r="I11" s="14"/>
      <c r="J11" s="29"/>
      <c r="K11" s="28">
        <f t="shared" si="0"/>
        <v>0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/>
      <c r="H12" s="14"/>
      <c r="I12" s="14"/>
      <c r="J12" s="29"/>
      <c r="K12" s="28">
        <f>SUM(G12:I12)</f>
        <v>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0</v>
      </c>
      <c r="H13" s="16">
        <f>SUM(H8:H12)</f>
        <v>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1126676</v>
      </c>
      <c r="H14" s="18">
        <f>H13+Январь!H15</f>
        <v>18700</v>
      </c>
      <c r="I14" s="18">
        <f>I13+Январь!I15</f>
        <v>0</v>
      </c>
      <c r="J14" s="27"/>
      <c r="K14" s="32">
        <f>SUM(K8:K12)</f>
        <v>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11" ht="15.75" thickBot="1" x14ac:dyDescent="0.3">
      <c r="A19" s="70"/>
      <c r="B19" s="70"/>
      <c r="C19" s="66"/>
      <c r="D19" s="66"/>
      <c r="E19" s="66"/>
      <c r="F19" s="82"/>
      <c r="G19" s="12" t="s">
        <v>43</v>
      </c>
      <c r="H19" s="8" t="s">
        <v>44</v>
      </c>
      <c r="I19" s="7" t="s">
        <v>45</v>
      </c>
      <c r="J19" s="72"/>
      <c r="K19" s="72"/>
    </row>
    <row r="20" spans="1:11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</row>
    <row r="21" spans="1:11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11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</row>
    <row r="23" spans="1:11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/>
      <c r="J23" s="33"/>
      <c r="K23" s="18">
        <f t="shared" si="1"/>
        <v>0</v>
      </c>
    </row>
    <row r="24" spans="1:11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/>
      <c r="I24" s="15"/>
      <c r="J24" s="33"/>
      <c r="K24" s="18">
        <f t="shared" si="1"/>
        <v>0</v>
      </c>
    </row>
    <row r="25" spans="1:11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11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0</v>
      </c>
      <c r="I26" s="17">
        <f>SUM(I20:I25)</f>
        <v>0</v>
      </c>
      <c r="J26" s="35"/>
      <c r="K26" s="23"/>
    </row>
    <row r="27" spans="1:11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1513245</v>
      </c>
      <c r="I27" s="23">
        <f>SUM(I26)+Январь!I28</f>
        <v>0</v>
      </c>
      <c r="J27" s="27"/>
      <c r="K27" s="32">
        <f>SUM(K20:K25)</f>
        <v>0</v>
      </c>
    </row>
  </sheetData>
  <mergeCells count="29">
    <mergeCell ref="A14:F14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5:F25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5" workbookViewId="0">
      <selection activeCell="G19" sqref="G19:I19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9.5" thickBot="1" x14ac:dyDescent="0.3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5.75" thickBot="1" x14ac:dyDescent="0.3">
      <c r="A6" s="63" t="s">
        <v>1</v>
      </c>
      <c r="B6" s="65" t="s">
        <v>2</v>
      </c>
      <c r="C6" s="65"/>
      <c r="D6" s="65"/>
      <c r="E6" s="65"/>
      <c r="F6" s="65"/>
      <c r="G6" s="67" t="s">
        <v>10</v>
      </c>
      <c r="H6" s="68"/>
      <c r="I6" s="68"/>
      <c r="J6" s="69" t="s">
        <v>9</v>
      </c>
      <c r="K6" s="71" t="s">
        <v>8</v>
      </c>
    </row>
    <row r="7" spans="1:11" ht="15.75" thickBot="1" x14ac:dyDescent="0.3">
      <c r="A7" s="64"/>
      <c r="B7" s="66"/>
      <c r="C7" s="66"/>
      <c r="D7" s="66"/>
      <c r="E7" s="66"/>
      <c r="F7" s="66"/>
      <c r="G7" s="12" t="s">
        <v>11</v>
      </c>
      <c r="H7" s="8" t="s">
        <v>12</v>
      </c>
      <c r="I7" s="7" t="s">
        <v>13</v>
      </c>
      <c r="J7" s="70"/>
      <c r="K7" s="72"/>
    </row>
    <row r="8" spans="1:11" x14ac:dyDescent="0.25">
      <c r="A8" s="2">
        <v>1</v>
      </c>
      <c r="B8" s="74" t="s">
        <v>38</v>
      </c>
      <c r="C8" s="74"/>
      <c r="D8" s="74"/>
      <c r="E8" s="74"/>
      <c r="F8" s="74"/>
      <c r="G8" s="13"/>
      <c r="H8" s="13"/>
      <c r="I8" s="13"/>
      <c r="J8" s="25"/>
      <c r="K8" s="26">
        <f>SUM(G8:I8)</f>
        <v>0</v>
      </c>
    </row>
    <row r="9" spans="1:11" x14ac:dyDescent="0.25">
      <c r="A9" s="1">
        <v>2</v>
      </c>
      <c r="B9" s="75" t="s">
        <v>7</v>
      </c>
      <c r="C9" s="75"/>
      <c r="D9" s="75"/>
      <c r="E9" s="75"/>
      <c r="F9" s="75"/>
      <c r="G9" s="14"/>
      <c r="H9" s="37"/>
      <c r="I9" s="14"/>
      <c r="J9" s="27"/>
      <c r="K9" s="28">
        <f>SUM(G9:I9)</f>
        <v>0</v>
      </c>
    </row>
    <row r="10" spans="1:11" x14ac:dyDescent="0.25">
      <c r="A10" s="1">
        <v>3</v>
      </c>
      <c r="B10" s="76" t="s">
        <v>40</v>
      </c>
      <c r="C10" s="77"/>
      <c r="D10" s="77"/>
      <c r="E10" s="77"/>
      <c r="F10" s="78"/>
      <c r="G10" s="14"/>
      <c r="H10" s="37"/>
      <c r="I10" s="14"/>
      <c r="J10" s="29"/>
      <c r="K10" s="28">
        <f t="shared" ref="K10:K11" si="0">SUM(G10:I10)</f>
        <v>0</v>
      </c>
    </row>
    <row r="11" spans="1:11" x14ac:dyDescent="0.25">
      <c r="A11" s="1">
        <v>4</v>
      </c>
      <c r="B11" s="76" t="s">
        <v>12</v>
      </c>
      <c r="C11" s="77"/>
      <c r="D11" s="77"/>
      <c r="E11" s="77"/>
      <c r="F11" s="78"/>
      <c r="G11" s="14"/>
      <c r="H11" s="37"/>
      <c r="I11" s="14"/>
      <c r="J11" s="29"/>
      <c r="K11" s="28">
        <f t="shared" si="0"/>
        <v>0</v>
      </c>
    </row>
    <row r="12" spans="1:11" ht="15.75" thickBot="1" x14ac:dyDescent="0.3">
      <c r="A12" s="1">
        <v>5</v>
      </c>
      <c r="B12" s="73" t="s">
        <v>13</v>
      </c>
      <c r="C12" s="73"/>
      <c r="D12" s="73"/>
      <c r="E12" s="73"/>
      <c r="F12" s="73"/>
      <c r="G12" s="14"/>
      <c r="H12" s="14"/>
      <c r="I12" s="14"/>
      <c r="J12" s="29"/>
      <c r="K12" s="28">
        <f>SUM(G12:I12)</f>
        <v>0</v>
      </c>
    </row>
    <row r="13" spans="1:11" ht="15.75" thickBot="1" x14ac:dyDescent="0.3">
      <c r="A13" s="43" t="s">
        <v>3</v>
      </c>
      <c r="B13" s="79"/>
      <c r="C13" s="79"/>
      <c r="D13" s="79"/>
      <c r="E13" s="79"/>
      <c r="F13" s="80"/>
      <c r="G13" s="21">
        <f>SUM(G8:G12)</f>
        <v>0</v>
      </c>
      <c r="H13" s="16">
        <f>SUM(H8:H12)</f>
        <v>0</v>
      </c>
      <c r="I13" s="17">
        <f>SUM(I8:I12)</f>
        <v>0</v>
      </c>
      <c r="J13" s="30"/>
      <c r="K13" s="31"/>
    </row>
    <row r="14" spans="1:11" x14ac:dyDescent="0.25">
      <c r="A14" s="46" t="s">
        <v>8</v>
      </c>
      <c r="B14" s="46"/>
      <c r="C14" s="46"/>
      <c r="D14" s="46"/>
      <c r="E14" s="46"/>
      <c r="F14" s="46"/>
      <c r="G14" s="18">
        <f>G13+Январь!G15</f>
        <v>1126676</v>
      </c>
      <c r="H14" s="18">
        <f>H13+Январь!H15</f>
        <v>18700</v>
      </c>
      <c r="I14" s="18">
        <f>I13+Январь!I15</f>
        <v>0</v>
      </c>
      <c r="J14" s="27"/>
      <c r="K14" s="32">
        <f>SUM(K8:K12)</f>
        <v>0</v>
      </c>
    </row>
    <row r="15" spans="1:11" x14ac:dyDescent="0.25">
      <c r="A15" s="5"/>
      <c r="B15" s="5"/>
      <c r="C15" s="5"/>
      <c r="D15" s="5"/>
      <c r="E15" s="5"/>
      <c r="F15" s="5"/>
      <c r="G15" s="4"/>
      <c r="H15" s="4"/>
      <c r="I15" s="4"/>
      <c r="J15" s="6"/>
      <c r="K15" s="6"/>
    </row>
    <row r="16" spans="1:11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thickBot="1" x14ac:dyDescent="0.3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5.75" thickBot="1" x14ac:dyDescent="0.3">
      <c r="A18" s="69" t="s">
        <v>1</v>
      </c>
      <c r="B18" s="69" t="s">
        <v>6</v>
      </c>
      <c r="C18" s="65"/>
      <c r="D18" s="65"/>
      <c r="E18" s="65"/>
      <c r="F18" s="81"/>
      <c r="G18" s="67" t="s">
        <v>10</v>
      </c>
      <c r="H18" s="68"/>
      <c r="I18" s="83"/>
      <c r="J18" s="71" t="s">
        <v>9</v>
      </c>
      <c r="K18" s="71" t="s">
        <v>8</v>
      </c>
    </row>
    <row r="19" spans="1:11" ht="15.75" thickBot="1" x14ac:dyDescent="0.3">
      <c r="A19" s="70"/>
      <c r="B19" s="70"/>
      <c r="C19" s="66"/>
      <c r="D19" s="66"/>
      <c r="E19" s="66"/>
      <c r="F19" s="82"/>
      <c r="G19" s="12" t="s">
        <v>43</v>
      </c>
      <c r="H19" s="8" t="s">
        <v>44</v>
      </c>
      <c r="I19" s="7" t="s">
        <v>45</v>
      </c>
      <c r="J19" s="72"/>
      <c r="K19" s="72"/>
    </row>
    <row r="20" spans="1:11" ht="42.75" customHeight="1" x14ac:dyDescent="0.25">
      <c r="A20" s="2">
        <v>1</v>
      </c>
      <c r="B20" s="84" t="s">
        <v>38</v>
      </c>
      <c r="C20" s="84"/>
      <c r="D20" s="84"/>
      <c r="E20" s="84"/>
      <c r="F20" s="85"/>
      <c r="G20" s="13"/>
      <c r="H20" s="13"/>
      <c r="I20" s="13"/>
      <c r="J20" s="2"/>
      <c r="K20" s="18">
        <f>SUM(G20:I20)</f>
        <v>0</v>
      </c>
    </row>
    <row r="21" spans="1:11" ht="20.25" customHeight="1" x14ac:dyDescent="0.25">
      <c r="A21" s="1">
        <v>2</v>
      </c>
      <c r="B21" s="42" t="s">
        <v>7</v>
      </c>
      <c r="C21" s="42"/>
      <c r="D21" s="42"/>
      <c r="E21" s="42"/>
      <c r="F21" s="42"/>
      <c r="G21" s="36"/>
      <c r="H21" s="14"/>
      <c r="I21" s="14"/>
      <c r="J21" s="1"/>
      <c r="K21" s="18">
        <f>SUM(G21:I21)</f>
        <v>0</v>
      </c>
    </row>
    <row r="22" spans="1:11" ht="44.25" customHeight="1" x14ac:dyDescent="0.25">
      <c r="A22" s="2">
        <v>3</v>
      </c>
      <c r="B22" s="47" t="s">
        <v>40</v>
      </c>
      <c r="C22" s="48"/>
      <c r="D22" s="48"/>
      <c r="E22" s="48"/>
      <c r="F22" s="49"/>
      <c r="G22" s="14"/>
      <c r="H22" s="14"/>
      <c r="I22" s="14"/>
      <c r="J22" s="1"/>
      <c r="K22" s="18">
        <f t="shared" ref="K22:K25" si="1">SUM(G22:I22)</f>
        <v>0</v>
      </c>
    </row>
    <row r="23" spans="1:11" ht="44.25" customHeight="1" x14ac:dyDescent="0.25">
      <c r="A23" s="1">
        <v>4</v>
      </c>
      <c r="B23" s="50" t="s">
        <v>41</v>
      </c>
      <c r="C23" s="50"/>
      <c r="D23" s="50"/>
      <c r="E23" s="50"/>
      <c r="F23" s="51"/>
      <c r="G23" s="15"/>
      <c r="H23" s="15"/>
      <c r="I23" s="15"/>
      <c r="J23" s="33"/>
      <c r="K23" s="18">
        <f t="shared" si="1"/>
        <v>0</v>
      </c>
    </row>
    <row r="24" spans="1:11" ht="44.25" customHeight="1" x14ac:dyDescent="0.25">
      <c r="A24" s="2">
        <v>5</v>
      </c>
      <c r="B24" s="42" t="s">
        <v>37</v>
      </c>
      <c r="C24" s="42"/>
      <c r="D24" s="42"/>
      <c r="E24" s="42"/>
      <c r="F24" s="47"/>
      <c r="G24" s="15"/>
      <c r="H24" s="15"/>
      <c r="I24" s="15"/>
      <c r="J24" s="33"/>
      <c r="K24" s="18">
        <f t="shared" si="1"/>
        <v>0</v>
      </c>
    </row>
    <row r="25" spans="1:11" ht="27.75" customHeight="1" thickBot="1" x14ac:dyDescent="0.3">
      <c r="A25" s="2">
        <v>6</v>
      </c>
      <c r="B25" s="50" t="s">
        <v>14</v>
      </c>
      <c r="C25" s="50"/>
      <c r="D25" s="50"/>
      <c r="E25" s="50"/>
      <c r="F25" s="51"/>
      <c r="G25" s="15"/>
      <c r="H25" s="15"/>
      <c r="I25" s="15"/>
      <c r="J25" s="34"/>
      <c r="K25" s="18">
        <f t="shared" si="1"/>
        <v>0</v>
      </c>
    </row>
    <row r="26" spans="1:11" ht="15.75" thickBot="1" x14ac:dyDescent="0.3">
      <c r="A26" s="43" t="s">
        <v>3</v>
      </c>
      <c r="B26" s="44"/>
      <c r="C26" s="44"/>
      <c r="D26" s="44"/>
      <c r="E26" s="44"/>
      <c r="F26" s="45"/>
      <c r="G26" s="21">
        <f>SUM(G20:G25)</f>
        <v>0</v>
      </c>
      <c r="H26" s="16">
        <f>SUM(H20:H25)</f>
        <v>0</v>
      </c>
      <c r="I26" s="17">
        <f>SUM(I20:I25)</f>
        <v>0</v>
      </c>
      <c r="J26" s="35"/>
      <c r="K26" s="23"/>
    </row>
    <row r="27" spans="1:11" x14ac:dyDescent="0.25">
      <c r="A27" s="46" t="s">
        <v>8</v>
      </c>
      <c r="B27" s="46"/>
      <c r="C27" s="46"/>
      <c r="D27" s="46"/>
      <c r="E27" s="46"/>
      <c r="F27" s="46"/>
      <c r="G27" s="23">
        <f>SUM(G26)+Январь!G28</f>
        <v>0</v>
      </c>
      <c r="H27" s="23">
        <f>H26+Январь!H28</f>
        <v>1513245</v>
      </c>
      <c r="I27" s="23">
        <f>SUM(I26)+Январь!I28</f>
        <v>0</v>
      </c>
      <c r="J27" s="27"/>
      <c r="K27" s="32">
        <f>SUM(K20:K25)</f>
        <v>0</v>
      </c>
    </row>
  </sheetData>
  <mergeCells count="29">
    <mergeCell ref="A14:F14"/>
    <mergeCell ref="A13:F13"/>
    <mergeCell ref="A1:K2"/>
    <mergeCell ref="A3:K4"/>
    <mergeCell ref="A5:K5"/>
    <mergeCell ref="A6:A7"/>
    <mergeCell ref="B6:F7"/>
    <mergeCell ref="G6:I6"/>
    <mergeCell ref="J6:J7"/>
    <mergeCell ref="K6:K7"/>
    <mergeCell ref="B8:F8"/>
    <mergeCell ref="B9:F9"/>
    <mergeCell ref="B10:F10"/>
    <mergeCell ref="B11:F11"/>
    <mergeCell ref="B12:F12"/>
    <mergeCell ref="A17:K17"/>
    <mergeCell ref="A18:A19"/>
    <mergeCell ref="B18:F19"/>
    <mergeCell ref="G18:I18"/>
    <mergeCell ref="J18:J19"/>
    <mergeCell ref="K18:K19"/>
    <mergeCell ref="A26:F26"/>
    <mergeCell ref="A27:F27"/>
    <mergeCell ref="B20:F20"/>
    <mergeCell ref="B21:F21"/>
    <mergeCell ref="B22:F22"/>
    <mergeCell ref="B23:F23"/>
    <mergeCell ref="B25:F25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2024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 SH</dc:creator>
  <cp:lastModifiedBy>user</cp:lastModifiedBy>
  <cp:lastPrinted>2022-10-14T15:19:26Z</cp:lastPrinted>
  <dcterms:created xsi:type="dcterms:W3CDTF">2021-09-02T07:11:31Z</dcterms:created>
  <dcterms:modified xsi:type="dcterms:W3CDTF">2024-05-06T08:25:15Z</dcterms:modified>
</cp:coreProperties>
</file>